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Yale\manuscript-Lipid\Protein Cell\to Duancheng\"/>
    </mc:Choice>
  </mc:AlternateContent>
  <xr:revisionPtr revIDLastSave="0" documentId="13_ncr:1_{6C06EECF-8D4E-4F22-8DDE-B40A2BE84786}" xr6:coauthVersionLast="47" xr6:coauthVersionMax="47" xr10:uidLastSave="{00000000-0000-0000-0000-000000000000}"/>
  <bookViews>
    <workbookView xWindow="-110" yWindow="-110" windowWidth="19420" windowHeight="10420" activeTab="2" xr2:uid="{7FDADDB7-EB45-45B7-8365-09FEEDD6698C}"/>
  </bookViews>
  <sheets>
    <sheet name="Figure1d" sheetId="1" r:id="rId1"/>
    <sheet name="Figure1g" sheetId="2" r:id="rId2"/>
    <sheet name="Figure1i " sheetId="4" r:id="rId3"/>
    <sheet name="Figure3e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4" l="1"/>
  <c r="B6" i="4"/>
  <c r="C4" i="4"/>
  <c r="B4" i="4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15" i="2"/>
  <c r="E14" i="2"/>
  <c r="E13" i="2"/>
  <c r="E12" i="2"/>
  <c r="E11" i="2"/>
  <c r="E10" i="2"/>
  <c r="E21" i="2"/>
  <c r="E9" i="2"/>
  <c r="E20" i="2"/>
  <c r="E8" i="2"/>
  <c r="E19" i="2"/>
  <c r="E7" i="2"/>
  <c r="E18" i="2"/>
  <c r="E6" i="2"/>
  <c r="E17" i="2"/>
  <c r="E5" i="2"/>
  <c r="E16" i="2"/>
  <c r="E4" i="2"/>
  <c r="E62" i="1" l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<sst xmlns="http://schemas.openxmlformats.org/spreadsheetml/2006/main" count="158" uniqueCount="113">
  <si>
    <t>Passages (P)</t>
  </si>
  <si>
    <t>Karyotype analysis</t>
  </si>
  <si>
    <t xml:space="preserve"> P3 </t>
  </si>
  <si>
    <t>Medium
(Total Metaphase Number)</t>
  </si>
  <si>
    <t xml:space="preserve">Karyotypes </t>
  </si>
  <si>
    <t>Metaphase Number</t>
  </si>
  <si>
    <t>Ratio(%)</t>
  </si>
  <si>
    <t>2iL (n=20)</t>
  </si>
  <si>
    <t>40,XY</t>
  </si>
  <si>
    <t>39,X,-Y</t>
  </si>
  <si>
    <t>41,XY,+6</t>
  </si>
  <si>
    <t>41,XY,+8</t>
  </si>
  <si>
    <t>2iLA (n=22)</t>
  </si>
  <si>
    <t>41,XY,+11</t>
  </si>
  <si>
    <t xml:space="preserve"> P15 </t>
  </si>
  <si>
    <t>40,X,-Y,+8</t>
  </si>
  <si>
    <t>41,XY,+6,rob(6;6)(qA1;qA1),+8</t>
  </si>
  <si>
    <t>42,XY,+6,+8</t>
  </si>
  <si>
    <t>40,X,-Y,+6,rob(6;6)(qA1;qA1),+8</t>
  </si>
  <si>
    <t>2iLA (n=21)</t>
  </si>
  <si>
    <t>42,XY,+6,+mar</t>
  </si>
  <si>
    <t>40,XY,+11,rob(11;11)(qA1;qA1)</t>
  </si>
  <si>
    <t>P25</t>
  </si>
  <si>
    <t>2iL (n=22)</t>
  </si>
  <si>
    <t>40,XY,+8,-13</t>
  </si>
  <si>
    <t>39,X,-Y,+8,-10</t>
  </si>
  <si>
    <t>40,XY,-16,+mar</t>
  </si>
  <si>
    <t>41,XY,+12</t>
  </si>
  <si>
    <t>40,XY,der(8)t(8,14)(qA1;E)</t>
  </si>
  <si>
    <t>39,X,-Y,del(5)(qE)</t>
  </si>
  <si>
    <t>39,XY,del(19)(qA1)</t>
    <phoneticPr fontId="0" type="noConversion"/>
  </si>
  <si>
    <t>41,XY,+8,del(12)(qB)</t>
  </si>
  <si>
    <t>P43</t>
  </si>
  <si>
    <t>40,XY,-4,+8,-18,+mar</t>
  </si>
  <si>
    <t>37,Y,-X,-1,-3,-7,+8,-16,+mar</t>
  </si>
  <si>
    <t>37,XY,-3,-5,-6,+8,-11</t>
  </si>
  <si>
    <t>37,XY,-1,-2,+8,-11,-15,-17,+mar</t>
  </si>
  <si>
    <t>34,X,-Y,-3,-5,-6,+8,-15,-16,-19</t>
  </si>
  <si>
    <t>33,Y,-X,-1,-4,-8,-13,-17,-19</t>
  </si>
  <si>
    <t>31,-X,-Y,-2,-3,-6,-6,-7,+8,-10,-10,-15,-19</t>
  </si>
  <si>
    <t>31,X,-Y,-1,-9,-13,-13,-15,-16,-19,-19</t>
  </si>
  <si>
    <t>30,Y,-X,-2,-6,-7,-9,-9,-11,-11,-12,-16</t>
  </si>
  <si>
    <t>30,XY,-4,-6,-7,-7,-8,-9,-14,-15,-16,-17</t>
  </si>
  <si>
    <t>29,XY,-1,-2,-3,-6,-7,-12,-15,-16,-17,-17,-19</t>
  </si>
  <si>
    <t>28,-X,-Y,-2,-5,-5,-6,-10,-11,-11,-12,-15,-19</t>
  </si>
  <si>
    <t>23,-X,-Y,-1,-1,-3,-5,-5,-7,-8,-9,-10,-12,-13,-13,-14,-15,-15</t>
  </si>
  <si>
    <t>19,Y,-X,-1,-2,-3,-4,-4,-5,+6,rob(6;6)(qA1;qA1),-8,-9,-9,-10,-11,-11,-13,-13,-14,-14,-16,-16,-19,-19</t>
  </si>
  <si>
    <t>19,XY,-2,-2,-3,-3,-4,-4,-5,-6,-6,-7,-7,-8,-9,-12,-14,-14,-17,-17,-18,-19,-19</t>
  </si>
  <si>
    <t>19,XY,-1,-2,-2,-4,-4,+6,rob(6;6)(qA1;qA1),-7,-10,-10,-11,-12,-13,-14,-15,-15,-16,-16,-17,-17,-18,-19,-19</t>
  </si>
  <si>
    <t>19,-X,-Y,-1,-2,-4,-4,-6,-6,-8,-8,-10,-12,-12,-13,-15,-16,-17,-17,-18,-18,-19</t>
  </si>
  <si>
    <t>2iLA (n=20)</t>
  </si>
  <si>
    <t xml:space="preserve">40,XY </t>
  </si>
  <si>
    <t xml:space="preserve">41,XY,+8 </t>
  </si>
  <si>
    <t xml:space="preserve">41,XY,+8,rob(8;8)(qA1;qA1) </t>
  </si>
  <si>
    <t xml:space="preserve">40,XY,-5,+8 </t>
  </si>
  <si>
    <t xml:space="preserve">41,XY,t(1;13)(qB;D1),+8 </t>
  </si>
  <si>
    <t xml:space="preserve">82,XXYY,+8,+8 </t>
  </si>
  <si>
    <t xml:space="preserve">41,XY,+6 </t>
  </si>
  <si>
    <t>Figure 1g</t>
  </si>
  <si>
    <t>P15</t>
  </si>
  <si>
    <t xml:space="preserve">40,X,del(X)(qF) </t>
    <phoneticPr fontId="0" type="noConversion"/>
  </si>
  <si>
    <t xml:space="preserve">41,XX,+8 </t>
    <phoneticPr fontId="0" type="noConversion"/>
  </si>
  <si>
    <t xml:space="preserve">41,X,-X,+6,+6,rob(6;6)(qA1;qA1),+8 </t>
    <phoneticPr fontId="0" type="noConversion"/>
  </si>
  <si>
    <t xml:space="preserve">40,XX,add(7)(qF) </t>
    <phoneticPr fontId="0" type="noConversion"/>
  </si>
  <si>
    <t xml:space="preserve">39,X,-X,-5,+8 </t>
    <phoneticPr fontId="0" type="noConversion"/>
  </si>
  <si>
    <t xml:space="preserve">40,XX </t>
    <phoneticPr fontId="0" type="noConversion"/>
  </si>
  <si>
    <t>41,X,-X,+8</t>
    <phoneticPr fontId="0" type="noConversion"/>
  </si>
  <si>
    <t xml:space="preserve">40,XX,+8,rob(8;8)(qA1;qA1) </t>
    <phoneticPr fontId="0" type="noConversion"/>
  </si>
  <si>
    <t xml:space="preserve">40,X,-X,+8 </t>
    <phoneticPr fontId="0" type="noConversion"/>
  </si>
  <si>
    <t xml:space="preserve">39,X,del(X)(qB),-13 </t>
    <phoneticPr fontId="0" type="noConversion"/>
  </si>
  <si>
    <t>40,X,-X,+mar</t>
    <phoneticPr fontId="0" type="noConversion"/>
  </si>
  <si>
    <t xml:space="preserve">40,X,del(X)(qB) </t>
    <phoneticPr fontId="0" type="noConversion"/>
  </si>
  <si>
    <t xml:space="preserve">41,X,-X,+6,+8 </t>
    <phoneticPr fontId="0" type="noConversion"/>
  </si>
  <si>
    <t xml:space="preserve">43,X,?del(X,)(qF),add(3)(qH4),+6,del(7)(qF),+8,+mar </t>
    <phoneticPr fontId="0" type="noConversion"/>
  </si>
  <si>
    <t xml:space="preserve">40,X,-X,+6,rob(6;6)(qA1;qA1),+8 </t>
    <phoneticPr fontId="0" type="noConversion"/>
  </si>
  <si>
    <t xml:space="preserve">41,X,del(X)(qF),add(3)(qH4),del(7)(qF),+8 </t>
    <phoneticPr fontId="0" type="noConversion"/>
  </si>
  <si>
    <t>40,X,-X,add(3)(qH4),del(7)(qF),+8</t>
  </si>
  <si>
    <t>Figure1d*</t>
  </si>
  <si>
    <t>* marked yellow for the figure1d</t>
  </si>
  <si>
    <t>2iL(n=24)</t>
  </si>
  <si>
    <t>2iLA(n=22)</t>
  </si>
  <si>
    <t>Figure 3e</t>
  </si>
  <si>
    <t xml:space="preserve">42,XY,+8,+11 </t>
  </si>
  <si>
    <t xml:space="preserve">81,XXYY,+mar </t>
  </si>
  <si>
    <t>2iL(n=22)</t>
  </si>
  <si>
    <t xml:space="preserve">41,XY,+8 </t>
    <phoneticPr fontId="0" type="noConversion"/>
  </si>
  <si>
    <t xml:space="preserve">39,X,-Y </t>
    <phoneticPr fontId="0" type="noConversion"/>
  </si>
  <si>
    <t xml:space="preserve">40,XY </t>
    <phoneticPr fontId="0" type="noConversion"/>
  </si>
  <si>
    <t xml:space="preserve">42,XY,?del(5)(qA2)+8 </t>
    <phoneticPr fontId="0" type="noConversion"/>
  </si>
  <si>
    <t>2iL+BSA (n=23)</t>
  </si>
  <si>
    <t xml:space="preserve">43,XY,+1,+6,rob(6;6)(qA1;qA1),+8,+14 </t>
    <phoneticPr fontId="0" type="noConversion"/>
  </si>
  <si>
    <t xml:space="preserve">39,X,-Y,add(9)(qF) </t>
    <phoneticPr fontId="0" type="noConversion"/>
  </si>
  <si>
    <t xml:space="preserve">41,XY,+3 </t>
    <phoneticPr fontId="0" type="noConversion"/>
  </si>
  <si>
    <t xml:space="preserve">41,XY,+6,del(14)((qA2) </t>
    <phoneticPr fontId="0" type="noConversion"/>
  </si>
  <si>
    <t xml:space="preserve">42,XY,+1,+8 </t>
    <phoneticPr fontId="0" type="noConversion"/>
  </si>
  <si>
    <t xml:space="preserve">41,XY,+mar </t>
    <phoneticPr fontId="0" type="noConversion"/>
  </si>
  <si>
    <t xml:space="preserve">40,XY,del(16)(qC2) </t>
    <phoneticPr fontId="0" type="noConversion"/>
  </si>
  <si>
    <t xml:space="preserve">41,XY,+6 </t>
    <phoneticPr fontId="0" type="noConversion"/>
  </si>
  <si>
    <t>39,X,-Y,chtb(14)(qE2)</t>
    <phoneticPr fontId="0" type="noConversion"/>
  </si>
  <si>
    <t xml:space="preserve">78,XXYY,-5,-5 </t>
    <phoneticPr fontId="0" type="noConversion"/>
  </si>
  <si>
    <t xml:space="preserve">78,XX,-Y,-Y </t>
    <phoneticPr fontId="0" type="noConversion"/>
  </si>
  <si>
    <t xml:space="preserve">43,XY,+1,+8,+14 </t>
    <phoneticPr fontId="0" type="noConversion"/>
  </si>
  <si>
    <t xml:space="preserve">39,XY,-4,-7,+mar </t>
    <phoneticPr fontId="0" type="noConversion"/>
  </si>
  <si>
    <t xml:space="preserve">42,XY,+6,rob(6;6)(qA1;qA1),+8,+14 </t>
    <phoneticPr fontId="0" type="noConversion"/>
  </si>
  <si>
    <t>2iL+CDLC (n=22)</t>
  </si>
  <si>
    <t>2iL+dep AX (n=23)</t>
  </si>
  <si>
    <t>2iLA (n=23)</t>
  </si>
  <si>
    <t>PRSP2 WB intensity</t>
  </si>
  <si>
    <t>2iL</t>
  </si>
  <si>
    <t>2iLA</t>
  </si>
  <si>
    <t>PRSP2</t>
  </si>
  <si>
    <t>beta-actin</t>
  </si>
  <si>
    <t>PRPS2/ACTIN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</si>
</sst>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 readingOrder="1"/>
    </xf>
    <xf numFmtId="0" fontId="1" fillId="2" borderId="6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 wrapText="1" readingOrder="1"/>
    </xf>
    <xf numFmtId="2" fontId="2" fillId="2" borderId="0" xfId="0" applyNumberFormat="1" applyFont="1" applyFill="1" applyAlignment="1">
      <alignment horizontal="center" vertical="center" wrapText="1" readingOrder="1"/>
    </xf>
    <xf numFmtId="0" fontId="1" fillId="2" borderId="0" xfId="0" applyFont="1" applyFill="1" applyAlignment="1">
      <alignment vertical="center"/>
    </xf>
    <xf numFmtId="0" fontId="2" fillId="2" borderId="4" xfId="0" applyFont="1" applyFill="1" applyBorder="1" applyAlignment="1">
      <alignment horizontal="center" vertical="center" wrapText="1" readingOrder="1"/>
    </xf>
    <xf numFmtId="2" fontId="2" fillId="2" borderId="4" xfId="0" applyNumberFormat="1" applyFont="1" applyFill="1" applyBorder="1" applyAlignment="1">
      <alignment horizontal="center" vertical="center" wrapText="1" readingOrder="1"/>
    </xf>
    <xf numFmtId="2" fontId="2" fillId="2" borderId="6" xfId="0" applyNumberFormat="1" applyFont="1" applyFill="1" applyBorder="1" applyAlignment="1">
      <alignment horizontal="center" vertical="center" wrapText="1" readingOrder="1"/>
    </xf>
    <xf numFmtId="1" fontId="2" fillId="2" borderId="0" xfId="0" applyNumberFormat="1" applyFont="1" applyFill="1" applyAlignment="1">
      <alignment horizontal="center" vertical="center" wrapText="1" readingOrder="1"/>
    </xf>
    <xf numFmtId="0" fontId="1" fillId="2" borderId="4" xfId="0" applyFont="1" applyFill="1" applyBorder="1" applyAlignment="1">
      <alignment vertical="center"/>
    </xf>
    <xf numFmtId="1" fontId="2" fillId="2" borderId="4" xfId="0" applyNumberFormat="1" applyFont="1" applyFill="1" applyBorder="1" applyAlignment="1">
      <alignment horizontal="center" vertical="center" wrapText="1" readingOrder="1"/>
    </xf>
    <xf numFmtId="1" fontId="2" fillId="2" borderId="6" xfId="0" applyNumberFormat="1" applyFont="1" applyFill="1" applyBorder="1" applyAlignment="1">
      <alignment horizontal="center" vertical="center" wrapText="1" readingOrder="1"/>
    </xf>
    <xf numFmtId="0" fontId="0" fillId="2" borderId="0" xfId="0" applyFill="1" applyAlignment="1">
      <alignment vertical="center"/>
    </xf>
    <xf numFmtId="0" fontId="0" fillId="2" borderId="4" xfId="0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 wrapText="1" readingOrder="1"/>
    </xf>
    <xf numFmtId="1" fontId="2" fillId="2" borderId="0" xfId="0" applyNumberFormat="1" applyFont="1" applyFill="1" applyBorder="1" applyAlignment="1">
      <alignment horizontal="center" vertical="center" wrapText="1" readingOrder="1"/>
    </xf>
    <xf numFmtId="0" fontId="1" fillId="3" borderId="6" xfId="0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 wrapText="1" readingOrder="1"/>
    </xf>
    <xf numFmtId="2" fontId="2" fillId="3" borderId="0" xfId="0" applyNumberFormat="1" applyFont="1" applyFill="1" applyAlignment="1">
      <alignment horizontal="center" vertical="center" wrapText="1" readingOrder="1"/>
    </xf>
    <xf numFmtId="2" fontId="2" fillId="3" borderId="6" xfId="0" applyNumberFormat="1" applyFont="1" applyFill="1" applyBorder="1" applyAlignment="1">
      <alignment horizontal="center" vertical="center" wrapText="1" readingOrder="1"/>
    </xf>
    <xf numFmtId="1" fontId="2" fillId="3" borderId="0" xfId="0" applyNumberFormat="1" applyFont="1" applyFill="1" applyAlignment="1">
      <alignment horizontal="center" vertical="center" wrapText="1" readingOrder="1"/>
    </xf>
    <xf numFmtId="1" fontId="2" fillId="3" borderId="6" xfId="0" applyNumberFormat="1" applyFont="1" applyFill="1" applyBorder="1" applyAlignment="1">
      <alignment horizontal="center" vertical="center" wrapText="1" readingOrder="1"/>
    </xf>
    <xf numFmtId="0" fontId="0" fillId="2" borderId="0" xfId="0" applyFill="1"/>
    <xf numFmtId="0" fontId="0" fillId="2" borderId="0" xfId="0" applyFill="1" applyBorder="1"/>
    <xf numFmtId="0" fontId="0" fillId="0" borderId="0" xfId="0" applyBorder="1"/>
    <xf numFmtId="2" fontId="5" fillId="2" borderId="0" xfId="0" applyNumberFormat="1" applyFont="1" applyFill="1" applyAlignment="1">
      <alignment horizontal="center" vertical="center" wrapText="1" readingOrder="1"/>
    </xf>
    <xf numFmtId="2" fontId="2" fillId="2" borderId="8" xfId="0" applyNumberFormat="1" applyFont="1" applyFill="1" applyBorder="1" applyAlignment="1">
      <alignment horizontal="center" vertical="center" wrapText="1" readingOrder="1"/>
    </xf>
    <xf numFmtId="0" fontId="4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top" wrapText="1" readingOrder="1"/>
    </xf>
    <xf numFmtId="0" fontId="1" fillId="2" borderId="6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0" fillId="2" borderId="4" xfId="0" applyFill="1" applyBorder="1"/>
    <xf numFmtId="0" fontId="0" fillId="0" borderId="10" xfId="0" applyBorder="1"/>
    <xf numFmtId="0" fontId="1" fillId="2" borderId="0" xfId="1" applyFont="1" applyFill="1" applyBorder="1" applyAlignment="1"/>
    <xf numFmtId="0" fontId="0" fillId="0" borderId="5" xfId="0" applyBorder="1"/>
    <xf numFmtId="0" fontId="1" fillId="2" borderId="3" xfId="1" applyFont="1" applyFill="1" applyBorder="1" applyAlignment="1">
      <alignment horizontal="center" vertical="top"/>
    </xf>
    <xf numFmtId="0" fontId="1" fillId="2" borderId="0" xfId="1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0" fillId="2" borderId="7" xfId="0" applyFill="1" applyBorder="1" applyAlignment="1">
      <alignment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1" fillId="2" borderId="0" xfId="0" applyNumberFormat="1" applyFont="1" applyFill="1" applyBorder="1" applyAlignment="1">
      <alignment horizontal="center"/>
    </xf>
    <xf numFmtId="2" fontId="1" fillId="2" borderId="4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6" xfId="0" applyFont="1" applyFill="1" applyBorder="1" applyAlignment="1">
      <alignment horizontal="center" vertical="top" wrapText="1" readingOrder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/>
    </xf>
    <xf numFmtId="0" fontId="1" fillId="2" borderId="3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6A69DC12-B6C0-4ADE-BF35-6D0FA81E12DC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56C42-AC08-4D97-B6C8-F91C6956509D}">
  <dimension ref="A1:E66"/>
  <sheetViews>
    <sheetView workbookViewId="0">
      <selection activeCell="A2" sqref="A2:E21"/>
    </sheetView>
  </sheetViews>
  <sheetFormatPr defaultRowHeight="14.5" x14ac:dyDescent="0.35"/>
  <cols>
    <col min="1" max="1" width="14.6328125" customWidth="1"/>
    <col min="2" max="2" width="28.1796875" customWidth="1"/>
    <col min="3" max="3" width="56.08984375" customWidth="1"/>
    <col min="4" max="4" width="10.54296875" customWidth="1"/>
    <col min="5" max="5" width="8.81640625" bestFit="1" customWidth="1"/>
  </cols>
  <sheetData>
    <row r="1" spans="1:5" x14ac:dyDescent="0.35">
      <c r="A1" s="57" t="s">
        <v>77</v>
      </c>
      <c r="B1" s="57"/>
      <c r="C1" s="57"/>
      <c r="D1" s="57"/>
      <c r="E1" s="1"/>
    </row>
    <row r="2" spans="1:5" x14ac:dyDescent="0.35">
      <c r="A2" s="40" t="s">
        <v>0</v>
      </c>
      <c r="B2" s="57" t="s">
        <v>1</v>
      </c>
      <c r="C2" s="57"/>
      <c r="D2" s="57"/>
      <c r="E2" s="57"/>
    </row>
    <row r="3" spans="1:5" ht="28" x14ac:dyDescent="0.35">
      <c r="A3" s="54" t="s">
        <v>2</v>
      </c>
      <c r="B3" s="41" t="s">
        <v>3</v>
      </c>
      <c r="C3" s="2" t="s">
        <v>4</v>
      </c>
      <c r="D3" s="2" t="s">
        <v>5</v>
      </c>
      <c r="E3" s="2" t="s">
        <v>6</v>
      </c>
    </row>
    <row r="4" spans="1:5" x14ac:dyDescent="0.35">
      <c r="A4" s="55"/>
      <c r="B4" s="19" t="s">
        <v>7</v>
      </c>
      <c r="C4" s="20" t="s">
        <v>8</v>
      </c>
      <c r="D4" s="20">
        <v>17</v>
      </c>
      <c r="E4" s="21">
        <f>D4/20*100</f>
        <v>85</v>
      </c>
    </row>
    <row r="5" spans="1:5" x14ac:dyDescent="0.35">
      <c r="A5" s="55"/>
      <c r="B5" s="6"/>
      <c r="C5" s="4" t="s">
        <v>9</v>
      </c>
      <c r="D5" s="4">
        <v>1</v>
      </c>
      <c r="E5" s="5">
        <f t="shared" ref="E5:E7" si="0">D5/20*100</f>
        <v>5</v>
      </c>
    </row>
    <row r="6" spans="1:5" x14ac:dyDescent="0.35">
      <c r="A6" s="55"/>
      <c r="B6" s="6"/>
      <c r="C6" s="4" t="s">
        <v>10</v>
      </c>
      <c r="D6" s="4">
        <v>1</v>
      </c>
      <c r="E6" s="5">
        <f t="shared" si="0"/>
        <v>5</v>
      </c>
    </row>
    <row r="7" spans="1:5" x14ac:dyDescent="0.35">
      <c r="A7" s="55"/>
      <c r="B7" s="6"/>
      <c r="C7" s="4" t="s">
        <v>11</v>
      </c>
      <c r="D7" s="7">
        <v>1</v>
      </c>
      <c r="E7" s="8">
        <f t="shared" si="0"/>
        <v>5</v>
      </c>
    </row>
    <row r="8" spans="1:5" x14ac:dyDescent="0.35">
      <c r="A8" s="55"/>
      <c r="B8" s="19" t="s">
        <v>12</v>
      </c>
      <c r="C8" s="22" t="s">
        <v>8</v>
      </c>
      <c r="D8" s="23">
        <v>20</v>
      </c>
      <c r="E8" s="21">
        <f>D8/22*100</f>
        <v>90.909090909090907</v>
      </c>
    </row>
    <row r="9" spans="1:5" x14ac:dyDescent="0.35">
      <c r="A9" s="56"/>
      <c r="B9" s="11"/>
      <c r="C9" s="8" t="s">
        <v>13</v>
      </c>
      <c r="D9" s="12">
        <v>2</v>
      </c>
      <c r="E9" s="8">
        <f>D9/22*100</f>
        <v>9.0909090909090917</v>
      </c>
    </row>
    <row r="10" spans="1:5" x14ac:dyDescent="0.35">
      <c r="A10" s="54" t="s">
        <v>14</v>
      </c>
      <c r="B10" s="19" t="s">
        <v>7</v>
      </c>
      <c r="C10" s="22" t="s">
        <v>8</v>
      </c>
      <c r="D10" s="24">
        <v>2</v>
      </c>
      <c r="E10" s="22">
        <f>D10/20*100</f>
        <v>10</v>
      </c>
    </row>
    <row r="11" spans="1:5" x14ac:dyDescent="0.35">
      <c r="A11" s="55"/>
      <c r="B11" s="6"/>
      <c r="C11" s="5" t="s">
        <v>11</v>
      </c>
      <c r="D11" s="10">
        <v>13</v>
      </c>
      <c r="E11" s="5">
        <f t="shared" ref="E11:E15" si="1">D11/20*100</f>
        <v>65</v>
      </c>
    </row>
    <row r="12" spans="1:5" x14ac:dyDescent="0.35">
      <c r="A12" s="55"/>
      <c r="B12" s="6"/>
      <c r="C12" s="5" t="s">
        <v>15</v>
      </c>
      <c r="D12" s="10">
        <v>2</v>
      </c>
      <c r="E12" s="5">
        <f t="shared" si="1"/>
        <v>10</v>
      </c>
    </row>
    <row r="13" spans="1:5" x14ac:dyDescent="0.35">
      <c r="A13" s="55"/>
      <c r="B13" s="6"/>
      <c r="C13" s="5" t="s">
        <v>16</v>
      </c>
      <c r="D13" s="10">
        <v>1</v>
      </c>
      <c r="E13" s="5">
        <f t="shared" si="1"/>
        <v>5</v>
      </c>
    </row>
    <row r="14" spans="1:5" x14ac:dyDescent="0.35">
      <c r="A14" s="55"/>
      <c r="B14" s="6"/>
      <c r="C14" s="5" t="s">
        <v>17</v>
      </c>
      <c r="D14" s="10">
        <v>1</v>
      </c>
      <c r="E14" s="5">
        <f t="shared" si="1"/>
        <v>5</v>
      </c>
    </row>
    <row r="15" spans="1:5" x14ac:dyDescent="0.35">
      <c r="A15" s="55"/>
      <c r="B15" s="11"/>
      <c r="C15" s="8" t="s">
        <v>18</v>
      </c>
      <c r="D15" s="12">
        <v>1</v>
      </c>
      <c r="E15" s="8">
        <f t="shared" si="1"/>
        <v>5</v>
      </c>
    </row>
    <row r="16" spans="1:5" x14ac:dyDescent="0.35">
      <c r="A16" s="55"/>
      <c r="B16" s="19" t="s">
        <v>19</v>
      </c>
      <c r="C16" s="21" t="s">
        <v>8</v>
      </c>
      <c r="D16" s="23">
        <v>14</v>
      </c>
      <c r="E16" s="21">
        <v>66.666666666666657</v>
      </c>
    </row>
    <row r="17" spans="1:5" x14ac:dyDescent="0.35">
      <c r="A17" s="55"/>
      <c r="B17" s="6"/>
      <c r="C17" s="5" t="s">
        <v>10</v>
      </c>
      <c r="D17" s="10">
        <v>3</v>
      </c>
      <c r="E17" s="5">
        <v>14.285714285714285</v>
      </c>
    </row>
    <row r="18" spans="1:5" x14ac:dyDescent="0.35">
      <c r="A18" s="55"/>
      <c r="B18" s="6"/>
      <c r="C18" s="5" t="s">
        <v>20</v>
      </c>
      <c r="D18" s="10">
        <v>1</v>
      </c>
      <c r="E18" s="5">
        <v>4.7619047619047619</v>
      </c>
    </row>
    <row r="19" spans="1:5" x14ac:dyDescent="0.35">
      <c r="A19" s="55"/>
      <c r="B19" s="6"/>
      <c r="C19" s="5" t="s">
        <v>21</v>
      </c>
      <c r="D19" s="10">
        <v>1</v>
      </c>
      <c r="E19" s="5">
        <v>4.7619047619047619</v>
      </c>
    </row>
    <row r="20" spans="1:5" x14ac:dyDescent="0.35">
      <c r="A20" s="55"/>
      <c r="B20" s="6"/>
      <c r="C20" s="5" t="s">
        <v>11</v>
      </c>
      <c r="D20" s="10">
        <v>1</v>
      </c>
      <c r="E20" s="5">
        <v>4.7619047619047619</v>
      </c>
    </row>
    <row r="21" spans="1:5" x14ac:dyDescent="0.35">
      <c r="A21" s="55"/>
      <c r="B21" s="11"/>
      <c r="C21" s="8" t="s">
        <v>9</v>
      </c>
      <c r="D21" s="12">
        <v>1</v>
      </c>
      <c r="E21" s="8">
        <v>4.7619047619047619</v>
      </c>
    </row>
    <row r="22" spans="1:5" x14ac:dyDescent="0.35">
      <c r="A22" s="54" t="s">
        <v>22</v>
      </c>
      <c r="B22" s="19" t="s">
        <v>23</v>
      </c>
      <c r="C22" s="21" t="s">
        <v>8</v>
      </c>
      <c r="D22" s="23">
        <v>1</v>
      </c>
      <c r="E22" s="21">
        <f>D22/22*100</f>
        <v>4.5454545454545459</v>
      </c>
    </row>
    <row r="23" spans="1:5" x14ac:dyDescent="0.35">
      <c r="A23" s="55"/>
      <c r="B23" s="14"/>
      <c r="C23" s="5" t="s">
        <v>11</v>
      </c>
      <c r="D23" s="10">
        <v>13</v>
      </c>
      <c r="E23" s="5">
        <f t="shared" ref="E23:E29" si="2">D23/22*100</f>
        <v>59.090909090909093</v>
      </c>
    </row>
    <row r="24" spans="1:5" x14ac:dyDescent="0.35">
      <c r="A24" s="55"/>
      <c r="B24" s="6"/>
      <c r="C24" s="5" t="s">
        <v>15</v>
      </c>
      <c r="D24" s="10">
        <v>2</v>
      </c>
      <c r="E24" s="5">
        <f t="shared" si="2"/>
        <v>9.0909090909090917</v>
      </c>
    </row>
    <row r="25" spans="1:5" x14ac:dyDescent="0.35">
      <c r="A25" s="55"/>
      <c r="B25" s="14"/>
      <c r="C25" s="5" t="s">
        <v>24</v>
      </c>
      <c r="D25" s="10">
        <v>2</v>
      </c>
      <c r="E25" s="5">
        <f t="shared" si="2"/>
        <v>9.0909090909090917</v>
      </c>
    </row>
    <row r="26" spans="1:5" x14ac:dyDescent="0.35">
      <c r="A26" s="55"/>
      <c r="B26" s="14"/>
      <c r="C26" s="5" t="s">
        <v>16</v>
      </c>
      <c r="D26" s="10">
        <v>1</v>
      </c>
      <c r="E26" s="5">
        <f t="shared" si="2"/>
        <v>4.5454545454545459</v>
      </c>
    </row>
    <row r="27" spans="1:5" x14ac:dyDescent="0.35">
      <c r="A27" s="55"/>
      <c r="B27" s="14"/>
      <c r="C27" s="5" t="s">
        <v>25</v>
      </c>
      <c r="D27" s="10">
        <v>1</v>
      </c>
      <c r="E27" s="5">
        <f t="shared" si="2"/>
        <v>4.5454545454545459</v>
      </c>
    </row>
    <row r="28" spans="1:5" x14ac:dyDescent="0.35">
      <c r="A28" s="55"/>
      <c r="B28" s="6"/>
      <c r="C28" s="5" t="s">
        <v>26</v>
      </c>
      <c r="D28" s="10">
        <v>1</v>
      </c>
      <c r="E28" s="5">
        <f t="shared" si="2"/>
        <v>4.5454545454545459</v>
      </c>
    </row>
    <row r="29" spans="1:5" x14ac:dyDescent="0.35">
      <c r="A29" s="55"/>
      <c r="B29" s="15"/>
      <c r="C29" s="8" t="s">
        <v>27</v>
      </c>
      <c r="D29" s="12">
        <v>1</v>
      </c>
      <c r="E29" s="8">
        <f t="shared" si="2"/>
        <v>4.5454545454545459</v>
      </c>
    </row>
    <row r="30" spans="1:5" x14ac:dyDescent="0.35">
      <c r="A30" s="55"/>
      <c r="B30" s="19" t="s">
        <v>19</v>
      </c>
      <c r="C30" s="21" t="s">
        <v>8</v>
      </c>
      <c r="D30" s="23">
        <v>10</v>
      </c>
      <c r="E30" s="21">
        <f>D30/21*100</f>
        <v>47.619047619047613</v>
      </c>
    </row>
    <row r="31" spans="1:5" x14ac:dyDescent="0.35">
      <c r="A31" s="55"/>
      <c r="B31" s="14"/>
      <c r="C31" s="5" t="s">
        <v>11</v>
      </c>
      <c r="D31" s="10">
        <v>7</v>
      </c>
      <c r="E31" s="5">
        <f t="shared" ref="E31:E35" si="3">D31/21*100</f>
        <v>33.333333333333329</v>
      </c>
    </row>
    <row r="32" spans="1:5" x14ac:dyDescent="0.35">
      <c r="A32" s="55"/>
      <c r="B32" s="14"/>
      <c r="C32" s="5" t="s">
        <v>28</v>
      </c>
      <c r="D32" s="10">
        <v>1</v>
      </c>
      <c r="E32" s="5">
        <f t="shared" si="3"/>
        <v>4.7619047619047619</v>
      </c>
    </row>
    <row r="33" spans="1:5" x14ac:dyDescent="0.35">
      <c r="A33" s="55"/>
      <c r="B33" s="14"/>
      <c r="C33" s="5" t="s">
        <v>29</v>
      </c>
      <c r="D33" s="10">
        <v>1</v>
      </c>
      <c r="E33" s="5">
        <f t="shared" si="3"/>
        <v>4.7619047619047619</v>
      </c>
    </row>
    <row r="34" spans="1:5" x14ac:dyDescent="0.35">
      <c r="A34" s="16"/>
      <c r="B34" s="14"/>
      <c r="C34" s="5" t="s">
        <v>30</v>
      </c>
      <c r="D34" s="10">
        <v>1</v>
      </c>
      <c r="E34" s="5">
        <f t="shared" si="3"/>
        <v>4.7619047619047619</v>
      </c>
    </row>
    <row r="35" spans="1:5" x14ac:dyDescent="0.35">
      <c r="A35" s="42"/>
      <c r="B35" s="15"/>
      <c r="C35" s="8" t="s">
        <v>31</v>
      </c>
      <c r="D35" s="12">
        <v>1</v>
      </c>
      <c r="E35" s="8">
        <f t="shared" si="3"/>
        <v>4.7619047619047619</v>
      </c>
    </row>
    <row r="36" spans="1:5" x14ac:dyDescent="0.35">
      <c r="A36" s="54" t="s">
        <v>32</v>
      </c>
      <c r="B36" s="3" t="s">
        <v>7</v>
      </c>
      <c r="C36" s="17" t="s">
        <v>11</v>
      </c>
      <c r="D36" s="13">
        <v>2</v>
      </c>
      <c r="E36" s="9">
        <f>D36/20*100</f>
        <v>10</v>
      </c>
    </row>
    <row r="37" spans="1:5" x14ac:dyDescent="0.35">
      <c r="A37" s="55"/>
      <c r="B37" s="14"/>
      <c r="C37" s="5" t="s">
        <v>16</v>
      </c>
      <c r="D37" s="10">
        <v>1</v>
      </c>
      <c r="E37" s="5">
        <f t="shared" ref="E37:E54" si="4">D37/20*100</f>
        <v>5</v>
      </c>
    </row>
    <row r="38" spans="1:5" x14ac:dyDescent="0.35">
      <c r="A38" s="55"/>
      <c r="B38" s="14"/>
      <c r="C38" s="5" t="s">
        <v>33</v>
      </c>
      <c r="D38" s="10">
        <v>1</v>
      </c>
      <c r="E38" s="5">
        <f t="shared" si="4"/>
        <v>5</v>
      </c>
    </row>
    <row r="39" spans="1:5" x14ac:dyDescent="0.35">
      <c r="A39" s="55"/>
      <c r="B39" s="14"/>
      <c r="C39" s="5" t="s">
        <v>34</v>
      </c>
      <c r="D39" s="10">
        <v>1</v>
      </c>
      <c r="E39" s="5">
        <f t="shared" si="4"/>
        <v>5</v>
      </c>
    </row>
    <row r="40" spans="1:5" x14ac:dyDescent="0.35">
      <c r="A40" s="55"/>
      <c r="B40" s="14"/>
      <c r="C40" s="5" t="s">
        <v>35</v>
      </c>
      <c r="D40" s="10">
        <v>1</v>
      </c>
      <c r="E40" s="5">
        <f t="shared" si="4"/>
        <v>5</v>
      </c>
    </row>
    <row r="41" spans="1:5" x14ac:dyDescent="0.35">
      <c r="A41" s="55"/>
      <c r="B41" s="14"/>
      <c r="C41" s="5" t="s">
        <v>36</v>
      </c>
      <c r="D41" s="10">
        <v>1</v>
      </c>
      <c r="E41" s="5">
        <f t="shared" si="4"/>
        <v>5</v>
      </c>
    </row>
    <row r="42" spans="1:5" x14ac:dyDescent="0.35">
      <c r="A42" s="55"/>
      <c r="B42" s="14"/>
      <c r="C42" s="5" t="s">
        <v>37</v>
      </c>
      <c r="D42" s="10">
        <v>1</v>
      </c>
      <c r="E42" s="5">
        <f t="shared" si="4"/>
        <v>5</v>
      </c>
    </row>
    <row r="43" spans="1:5" x14ac:dyDescent="0.35">
      <c r="A43" s="55"/>
      <c r="B43" s="14"/>
      <c r="C43" s="5" t="s">
        <v>38</v>
      </c>
      <c r="D43" s="10">
        <v>1</v>
      </c>
      <c r="E43" s="5">
        <f t="shared" si="4"/>
        <v>5</v>
      </c>
    </row>
    <row r="44" spans="1:5" x14ac:dyDescent="0.35">
      <c r="A44" s="55"/>
      <c r="B44" s="14"/>
      <c r="C44" s="5" t="s">
        <v>39</v>
      </c>
      <c r="D44" s="10">
        <v>1</v>
      </c>
      <c r="E44" s="5">
        <f t="shared" si="4"/>
        <v>5</v>
      </c>
    </row>
    <row r="45" spans="1:5" x14ac:dyDescent="0.35">
      <c r="A45" s="55"/>
      <c r="B45" s="14"/>
      <c r="C45" s="5" t="s">
        <v>40</v>
      </c>
      <c r="D45" s="10">
        <v>1</v>
      </c>
      <c r="E45" s="5">
        <f t="shared" si="4"/>
        <v>5</v>
      </c>
    </row>
    <row r="46" spans="1:5" x14ac:dyDescent="0.35">
      <c r="A46" s="55"/>
      <c r="B46" s="14"/>
      <c r="C46" s="5" t="s">
        <v>41</v>
      </c>
      <c r="D46" s="10">
        <v>1</v>
      </c>
      <c r="E46" s="5">
        <f t="shared" si="4"/>
        <v>5</v>
      </c>
    </row>
    <row r="47" spans="1:5" x14ac:dyDescent="0.35">
      <c r="A47" s="55"/>
      <c r="B47" s="14"/>
      <c r="C47" s="5" t="s">
        <v>42</v>
      </c>
      <c r="D47" s="10">
        <v>1</v>
      </c>
      <c r="E47" s="5">
        <f t="shared" si="4"/>
        <v>5</v>
      </c>
    </row>
    <row r="48" spans="1:5" x14ac:dyDescent="0.35">
      <c r="A48" s="55"/>
      <c r="B48" s="14"/>
      <c r="C48" s="5" t="s">
        <v>43</v>
      </c>
      <c r="D48" s="10">
        <v>1</v>
      </c>
      <c r="E48" s="5">
        <f t="shared" si="4"/>
        <v>5</v>
      </c>
    </row>
    <row r="49" spans="1:5" x14ac:dyDescent="0.35">
      <c r="A49" s="55"/>
      <c r="B49" s="14"/>
      <c r="C49" s="5" t="s">
        <v>44</v>
      </c>
      <c r="D49" s="10">
        <v>1</v>
      </c>
      <c r="E49" s="5">
        <f t="shared" si="4"/>
        <v>5</v>
      </c>
    </row>
    <row r="50" spans="1:5" x14ac:dyDescent="0.35">
      <c r="A50" s="55"/>
      <c r="B50" s="14"/>
      <c r="C50" s="5" t="s">
        <v>45</v>
      </c>
      <c r="D50" s="10">
        <v>1</v>
      </c>
      <c r="E50" s="5">
        <f t="shared" si="4"/>
        <v>5</v>
      </c>
    </row>
    <row r="51" spans="1:5" ht="26" x14ac:dyDescent="0.35">
      <c r="A51" s="55"/>
      <c r="B51" s="14"/>
      <c r="C51" s="5" t="s">
        <v>46</v>
      </c>
      <c r="D51" s="10">
        <v>1</v>
      </c>
      <c r="E51" s="5">
        <f t="shared" si="4"/>
        <v>5</v>
      </c>
    </row>
    <row r="52" spans="1:5" ht="26" x14ac:dyDescent="0.35">
      <c r="A52" s="55"/>
      <c r="B52" s="14"/>
      <c r="C52" s="5" t="s">
        <v>47</v>
      </c>
      <c r="D52" s="10">
        <v>1</v>
      </c>
      <c r="E52" s="5">
        <f t="shared" si="4"/>
        <v>5</v>
      </c>
    </row>
    <row r="53" spans="1:5" ht="26" x14ac:dyDescent="0.35">
      <c r="A53" s="55"/>
      <c r="B53" s="14"/>
      <c r="C53" s="5" t="s">
        <v>48</v>
      </c>
      <c r="D53" s="10">
        <v>1</v>
      </c>
      <c r="E53" s="5">
        <f t="shared" si="4"/>
        <v>5</v>
      </c>
    </row>
    <row r="54" spans="1:5" ht="26" x14ac:dyDescent="0.35">
      <c r="A54" s="55"/>
      <c r="B54" s="15"/>
      <c r="C54" s="8" t="s">
        <v>49</v>
      </c>
      <c r="D54" s="12">
        <v>1</v>
      </c>
      <c r="E54" s="8">
        <f t="shared" si="4"/>
        <v>5</v>
      </c>
    </row>
    <row r="55" spans="1:5" x14ac:dyDescent="0.35">
      <c r="A55" s="55"/>
      <c r="B55" s="19" t="s">
        <v>50</v>
      </c>
      <c r="C55" s="21" t="s">
        <v>51</v>
      </c>
      <c r="D55" s="23">
        <v>3</v>
      </c>
      <c r="E55" s="21">
        <f>D55/20*100</f>
        <v>15</v>
      </c>
    </row>
    <row r="56" spans="1:5" x14ac:dyDescent="0.35">
      <c r="A56" s="55"/>
      <c r="B56" s="5"/>
      <c r="C56" s="5" t="s">
        <v>9</v>
      </c>
      <c r="D56" s="10">
        <v>1</v>
      </c>
      <c r="E56" s="5">
        <f t="shared" ref="E56:E62" si="5">D56/20*100</f>
        <v>5</v>
      </c>
    </row>
    <row r="57" spans="1:5" x14ac:dyDescent="0.35">
      <c r="A57" s="55"/>
      <c r="B57" s="5"/>
      <c r="C57" s="5" t="s">
        <v>52</v>
      </c>
      <c r="D57" s="10">
        <v>10</v>
      </c>
      <c r="E57" s="5">
        <f t="shared" si="5"/>
        <v>50</v>
      </c>
    </row>
    <row r="58" spans="1:5" x14ac:dyDescent="0.35">
      <c r="A58" s="55"/>
      <c r="B58" s="5"/>
      <c r="C58" s="5" t="s">
        <v>53</v>
      </c>
      <c r="D58" s="10">
        <v>2</v>
      </c>
      <c r="E58" s="5">
        <f t="shared" si="5"/>
        <v>10</v>
      </c>
    </row>
    <row r="59" spans="1:5" x14ac:dyDescent="0.35">
      <c r="A59" s="55"/>
      <c r="B59" s="5"/>
      <c r="C59" s="5" t="s">
        <v>54</v>
      </c>
      <c r="D59" s="10">
        <v>1</v>
      </c>
      <c r="E59" s="5">
        <f t="shared" si="5"/>
        <v>5</v>
      </c>
    </row>
    <row r="60" spans="1:5" x14ac:dyDescent="0.35">
      <c r="A60" s="55"/>
      <c r="B60" s="5"/>
      <c r="C60" s="5" t="s">
        <v>55</v>
      </c>
      <c r="D60" s="10">
        <v>1</v>
      </c>
      <c r="E60" s="5">
        <f t="shared" si="5"/>
        <v>5</v>
      </c>
    </row>
    <row r="61" spans="1:5" x14ac:dyDescent="0.35">
      <c r="A61" s="55"/>
      <c r="B61" s="5"/>
      <c r="C61" s="5" t="s">
        <v>56</v>
      </c>
      <c r="D61" s="10">
        <v>1</v>
      </c>
      <c r="E61" s="5">
        <f t="shared" si="5"/>
        <v>5</v>
      </c>
    </row>
    <row r="62" spans="1:5" x14ac:dyDescent="0.35">
      <c r="A62" s="56"/>
      <c r="B62" s="29"/>
      <c r="C62" s="8" t="s">
        <v>57</v>
      </c>
      <c r="D62" s="12">
        <v>1</v>
      </c>
      <c r="E62" s="8">
        <f t="shared" si="5"/>
        <v>5</v>
      </c>
    </row>
    <row r="63" spans="1:5" ht="25" x14ac:dyDescent="0.35">
      <c r="A63" s="28" t="s">
        <v>78</v>
      </c>
      <c r="B63" s="5"/>
      <c r="C63" s="25"/>
      <c r="D63" s="25"/>
      <c r="E63" s="25"/>
    </row>
    <row r="64" spans="1:5" x14ac:dyDescent="0.35">
      <c r="A64" s="5"/>
      <c r="B64" s="5"/>
      <c r="C64" s="25"/>
      <c r="D64" s="25"/>
      <c r="E64" s="25"/>
    </row>
    <row r="65" spans="2:3" x14ac:dyDescent="0.35">
      <c r="B65" s="27"/>
      <c r="C65" s="25"/>
    </row>
    <row r="66" spans="2:3" x14ac:dyDescent="0.35">
      <c r="B66" s="27"/>
    </row>
  </sheetData>
  <mergeCells count="6">
    <mergeCell ref="A36:A62"/>
    <mergeCell ref="A1:D1"/>
    <mergeCell ref="B2:E2"/>
    <mergeCell ref="A3:A9"/>
    <mergeCell ref="A10:A21"/>
    <mergeCell ref="A22:A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E99D0-CF53-491D-B530-C51E61605E5B}">
  <dimension ref="A1:F24"/>
  <sheetViews>
    <sheetView topLeftCell="A9" workbookViewId="0">
      <selection activeCell="C8" sqref="C8"/>
    </sheetView>
  </sheetViews>
  <sheetFormatPr defaultRowHeight="14.5" x14ac:dyDescent="0.35"/>
  <cols>
    <col min="1" max="1" width="14" style="37" customWidth="1"/>
    <col min="2" max="2" width="26.08984375" customWidth="1"/>
    <col min="3" max="3" width="46.81640625" customWidth="1"/>
    <col min="4" max="4" width="10.81640625" customWidth="1"/>
    <col min="5" max="5" width="12.81640625" style="35" customWidth="1"/>
    <col min="6" max="6" width="12.81640625" customWidth="1"/>
  </cols>
  <sheetData>
    <row r="1" spans="1:6" x14ac:dyDescent="0.35">
      <c r="A1" s="59" t="s">
        <v>58</v>
      </c>
      <c r="B1" s="59"/>
      <c r="C1" s="59"/>
      <c r="D1" s="59"/>
      <c r="E1" s="59"/>
      <c r="F1" s="36"/>
    </row>
    <row r="2" spans="1:6" x14ac:dyDescent="0.35">
      <c r="A2" s="38" t="s">
        <v>0</v>
      </c>
      <c r="B2" s="58" t="s">
        <v>1</v>
      </c>
      <c r="C2" s="57"/>
      <c r="D2" s="57"/>
      <c r="E2" s="57"/>
      <c r="F2" s="39"/>
    </row>
    <row r="3" spans="1:6" ht="28" x14ac:dyDescent="0.35">
      <c r="A3" s="60" t="s">
        <v>59</v>
      </c>
      <c r="B3" s="32" t="s">
        <v>3</v>
      </c>
      <c r="C3" s="31" t="s">
        <v>4</v>
      </c>
      <c r="D3" s="31" t="s">
        <v>5</v>
      </c>
      <c r="E3" s="53" t="s">
        <v>6</v>
      </c>
      <c r="F3" s="39"/>
    </row>
    <row r="4" spans="1:6" x14ac:dyDescent="0.35">
      <c r="A4" s="61"/>
      <c r="B4" s="32" t="s">
        <v>79</v>
      </c>
      <c r="C4" s="17" t="s">
        <v>60</v>
      </c>
      <c r="D4" s="18">
        <v>3</v>
      </c>
      <c r="E4" s="9">
        <f>D4/24*100</f>
        <v>12.5</v>
      </c>
      <c r="F4" s="25"/>
    </row>
    <row r="5" spans="1:6" x14ac:dyDescent="0.35">
      <c r="A5" s="61"/>
      <c r="B5" s="26"/>
      <c r="C5" s="17" t="s">
        <v>62</v>
      </c>
      <c r="D5" s="18">
        <v>2</v>
      </c>
      <c r="E5" s="17">
        <f t="shared" ref="E5:E15" si="0">D5/24*100</f>
        <v>8.3333333333333321</v>
      </c>
      <c r="F5" s="25"/>
    </row>
    <row r="6" spans="1:6" x14ac:dyDescent="0.35">
      <c r="A6" s="61"/>
      <c r="B6" s="26"/>
      <c r="C6" s="17" t="s">
        <v>64</v>
      </c>
      <c r="D6" s="18">
        <v>1</v>
      </c>
      <c r="E6" s="17">
        <f t="shared" si="0"/>
        <v>4.1666666666666661</v>
      </c>
      <c r="F6" s="25"/>
    </row>
    <row r="7" spans="1:6" x14ac:dyDescent="0.35">
      <c r="A7" s="61"/>
      <c r="B7" s="26"/>
      <c r="C7" s="17" t="s">
        <v>66</v>
      </c>
      <c r="D7" s="18">
        <v>1</v>
      </c>
      <c r="E7" s="17">
        <f t="shared" si="0"/>
        <v>4.1666666666666661</v>
      </c>
      <c r="F7" s="25"/>
    </row>
    <row r="8" spans="1:6" x14ac:dyDescent="0.35">
      <c r="A8" s="61"/>
      <c r="B8" s="26"/>
      <c r="C8" s="17" t="s">
        <v>68</v>
      </c>
      <c r="D8" s="18">
        <v>6</v>
      </c>
      <c r="E8" s="17">
        <f t="shared" si="0"/>
        <v>25</v>
      </c>
      <c r="F8" s="25"/>
    </row>
    <row r="9" spans="1:6" x14ac:dyDescent="0.35">
      <c r="A9" s="61"/>
      <c r="B9" s="26"/>
      <c r="C9" s="17" t="s">
        <v>70</v>
      </c>
      <c r="D9" s="18">
        <v>1</v>
      </c>
      <c r="E9" s="17">
        <f t="shared" si="0"/>
        <v>4.1666666666666661</v>
      </c>
      <c r="F9" s="25"/>
    </row>
    <row r="10" spans="1:6" x14ac:dyDescent="0.35">
      <c r="A10" s="61"/>
      <c r="B10" s="26"/>
      <c r="C10" s="17" t="s">
        <v>72</v>
      </c>
      <c r="D10" s="18">
        <v>2</v>
      </c>
      <c r="E10" s="17">
        <f t="shared" si="0"/>
        <v>8.3333333333333321</v>
      </c>
      <c r="F10" s="30"/>
    </row>
    <row r="11" spans="1:6" x14ac:dyDescent="0.35">
      <c r="A11" s="61"/>
      <c r="B11" s="26"/>
      <c r="C11" s="17" t="s">
        <v>73</v>
      </c>
      <c r="D11" s="18">
        <v>1</v>
      </c>
      <c r="E11" s="17">
        <f t="shared" si="0"/>
        <v>4.1666666666666661</v>
      </c>
      <c r="F11" s="30"/>
    </row>
    <row r="12" spans="1:6" x14ac:dyDescent="0.35">
      <c r="A12" s="61"/>
      <c r="B12" s="26"/>
      <c r="C12" s="17" t="s">
        <v>74</v>
      </c>
      <c r="D12" s="18">
        <v>3</v>
      </c>
      <c r="E12" s="17">
        <f t="shared" si="0"/>
        <v>12.5</v>
      </c>
      <c r="F12" s="30"/>
    </row>
    <row r="13" spans="1:6" x14ac:dyDescent="0.35">
      <c r="A13" s="61"/>
      <c r="B13" s="26"/>
      <c r="C13" s="17" t="s">
        <v>75</v>
      </c>
      <c r="D13" s="18">
        <v>1</v>
      </c>
      <c r="E13" s="17">
        <f t="shared" si="0"/>
        <v>4.1666666666666661</v>
      </c>
      <c r="F13" s="30"/>
    </row>
    <row r="14" spans="1:6" x14ac:dyDescent="0.35">
      <c r="A14" s="61"/>
      <c r="B14" s="26"/>
      <c r="C14" s="17" t="s">
        <v>71</v>
      </c>
      <c r="D14" s="18">
        <v>1</v>
      </c>
      <c r="E14" s="17">
        <f t="shared" si="0"/>
        <v>4.1666666666666661</v>
      </c>
      <c r="F14" s="30"/>
    </row>
    <row r="15" spans="1:6" x14ac:dyDescent="0.35">
      <c r="A15" s="61"/>
      <c r="B15" s="26"/>
      <c r="C15" s="17" t="s">
        <v>76</v>
      </c>
      <c r="D15" s="12">
        <v>2</v>
      </c>
      <c r="E15" s="8">
        <f t="shared" si="0"/>
        <v>8.3333333333333321</v>
      </c>
      <c r="F15" s="30"/>
    </row>
    <row r="16" spans="1:6" x14ac:dyDescent="0.35">
      <c r="A16" s="61"/>
      <c r="B16" s="32" t="s">
        <v>80</v>
      </c>
      <c r="C16" s="9" t="s">
        <v>61</v>
      </c>
      <c r="D16" s="18">
        <v>8</v>
      </c>
      <c r="E16" s="17">
        <f>D16/22*100</f>
        <v>36.363636363636367</v>
      </c>
      <c r="F16" s="25"/>
    </row>
    <row r="17" spans="1:6" x14ac:dyDescent="0.35">
      <c r="A17" s="61"/>
      <c r="B17" s="26"/>
      <c r="C17" s="17" t="s">
        <v>63</v>
      </c>
      <c r="D17" s="18">
        <v>1</v>
      </c>
      <c r="E17" s="17">
        <f t="shared" ref="E17:E21" si="1">D17/22*100</f>
        <v>4.5454545454545459</v>
      </c>
      <c r="F17" s="25"/>
    </row>
    <row r="18" spans="1:6" x14ac:dyDescent="0.35">
      <c r="A18" s="61"/>
      <c r="B18" s="26"/>
      <c r="C18" s="17" t="s">
        <v>65</v>
      </c>
      <c r="D18" s="18">
        <v>8</v>
      </c>
      <c r="E18" s="17">
        <f t="shared" si="1"/>
        <v>36.363636363636367</v>
      </c>
      <c r="F18" s="25"/>
    </row>
    <row r="19" spans="1:6" x14ac:dyDescent="0.35">
      <c r="A19" s="61"/>
      <c r="B19" s="26"/>
      <c r="C19" s="17" t="s">
        <v>67</v>
      </c>
      <c r="D19" s="18">
        <v>2</v>
      </c>
      <c r="E19" s="17">
        <f t="shared" si="1"/>
        <v>9.0909090909090917</v>
      </c>
      <c r="F19" s="25"/>
    </row>
    <row r="20" spans="1:6" x14ac:dyDescent="0.35">
      <c r="A20" s="61"/>
      <c r="B20" s="26"/>
      <c r="C20" s="17" t="s">
        <v>69</v>
      </c>
      <c r="D20" s="18">
        <v>1</v>
      </c>
      <c r="E20" s="17">
        <f t="shared" si="1"/>
        <v>4.5454545454545459</v>
      </c>
      <c r="F20" s="25"/>
    </row>
    <row r="21" spans="1:6" x14ac:dyDescent="0.35">
      <c r="A21" s="62"/>
      <c r="B21" s="34"/>
      <c r="C21" s="8" t="s">
        <v>71</v>
      </c>
      <c r="D21" s="12">
        <v>2</v>
      </c>
      <c r="E21" s="8">
        <f t="shared" si="1"/>
        <v>9.0909090909090917</v>
      </c>
      <c r="F21" s="25"/>
    </row>
    <row r="22" spans="1:6" x14ac:dyDescent="0.35">
      <c r="A22" s="26"/>
      <c r="B22" s="26"/>
      <c r="C22" s="26"/>
      <c r="D22" s="26"/>
      <c r="E22" s="26"/>
      <c r="F22" s="25"/>
    </row>
    <row r="23" spans="1:6" x14ac:dyDescent="0.35">
      <c r="A23" s="26"/>
      <c r="B23" s="26"/>
      <c r="C23" s="26"/>
      <c r="D23" s="26"/>
      <c r="E23" s="26"/>
      <c r="F23" s="25"/>
    </row>
    <row r="24" spans="1:6" x14ac:dyDescent="0.35">
      <c r="A24" s="27"/>
      <c r="B24" s="27"/>
      <c r="C24" s="27"/>
      <c r="D24" s="27"/>
      <c r="E24" s="27"/>
      <c r="F24" s="25"/>
    </row>
  </sheetData>
  <mergeCells count="3">
    <mergeCell ref="B2:E2"/>
    <mergeCell ref="A1:E1"/>
    <mergeCell ref="A3:A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ADF2D-10D3-4596-AD22-4D1EF2C76F25}">
  <dimension ref="A1:H6"/>
  <sheetViews>
    <sheetView tabSelected="1" workbookViewId="0">
      <selection activeCell="G17" sqref="G17"/>
    </sheetView>
  </sheetViews>
  <sheetFormatPr defaultRowHeight="14.5" x14ac:dyDescent="0.35"/>
  <cols>
    <col min="6" max="6" width="12.453125" customWidth="1"/>
  </cols>
  <sheetData>
    <row r="1" spans="1:8" x14ac:dyDescent="0.35">
      <c r="B1" t="s">
        <v>107</v>
      </c>
    </row>
    <row r="2" spans="1:8" x14ac:dyDescent="0.35">
      <c r="B2" t="s">
        <v>108</v>
      </c>
      <c r="C2" t="s">
        <v>109</v>
      </c>
    </row>
    <row r="3" spans="1:8" x14ac:dyDescent="0.35">
      <c r="A3" t="s">
        <v>110</v>
      </c>
      <c r="B3">
        <v>19246.53</v>
      </c>
      <c r="C3">
        <v>59987.341999999997</v>
      </c>
      <c r="G3" t="s">
        <v>108</v>
      </c>
      <c r="H3" t="s">
        <v>109</v>
      </c>
    </row>
    <row r="4" spans="1:8" x14ac:dyDescent="0.35">
      <c r="B4">
        <f>B3/19246.53</f>
        <v>1</v>
      </c>
      <c r="C4">
        <f>C3/19246.53</f>
        <v>3.1167873897268756</v>
      </c>
      <c r="F4" t="s">
        <v>112</v>
      </c>
      <c r="G4">
        <v>1</v>
      </c>
      <c r="H4">
        <v>2.1520229011625402</v>
      </c>
    </row>
    <row r="5" spans="1:8" x14ac:dyDescent="0.35">
      <c r="A5" t="s">
        <v>111</v>
      </c>
      <c r="B5">
        <v>35467.601999999999</v>
      </c>
      <c r="C5">
        <v>51367.936000000002</v>
      </c>
    </row>
    <row r="6" spans="1:8" x14ac:dyDescent="0.35">
      <c r="B6">
        <f>B5/35467.602</f>
        <v>1</v>
      </c>
      <c r="C6">
        <f>C5/35467.602</f>
        <v>1.4483058651667515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E6097-22DC-45DC-87F9-2214D63A8FFA}">
  <dimension ref="A1:F37"/>
  <sheetViews>
    <sheetView topLeftCell="A15" workbookViewId="0">
      <selection sqref="A1:E34"/>
    </sheetView>
  </sheetViews>
  <sheetFormatPr defaultRowHeight="14.5" x14ac:dyDescent="0.35"/>
  <cols>
    <col min="1" max="1" width="13.36328125" customWidth="1"/>
    <col min="2" max="2" width="26.08984375" customWidth="1"/>
    <col min="3" max="3" width="46.81640625" customWidth="1"/>
    <col min="4" max="4" width="10.81640625" customWidth="1"/>
    <col min="5" max="5" width="12.81640625" customWidth="1"/>
  </cols>
  <sheetData>
    <row r="1" spans="1:6" x14ac:dyDescent="0.35">
      <c r="A1" s="59" t="s">
        <v>81</v>
      </c>
      <c r="B1" s="59"/>
      <c r="C1" s="59"/>
      <c r="D1" s="59"/>
      <c r="E1" s="59"/>
      <c r="F1" s="25"/>
    </row>
    <row r="2" spans="1:6" x14ac:dyDescent="0.35">
      <c r="A2" s="38" t="s">
        <v>0</v>
      </c>
      <c r="B2" s="63" t="s">
        <v>1</v>
      </c>
      <c r="C2" s="63"/>
      <c r="D2" s="63"/>
      <c r="E2" s="63"/>
      <c r="F2" s="25"/>
    </row>
    <row r="3" spans="1:6" ht="28" x14ac:dyDescent="0.35">
      <c r="A3" s="60" t="s">
        <v>59</v>
      </c>
      <c r="B3" s="32" t="s">
        <v>3</v>
      </c>
      <c r="C3" s="31" t="s">
        <v>4</v>
      </c>
      <c r="D3" s="31" t="s">
        <v>5</v>
      </c>
      <c r="E3" s="31" t="s">
        <v>6</v>
      </c>
      <c r="F3" s="25"/>
    </row>
    <row r="4" spans="1:6" x14ac:dyDescent="0.35">
      <c r="A4" s="61"/>
      <c r="B4" s="32" t="s">
        <v>84</v>
      </c>
      <c r="C4" s="43" t="s">
        <v>11</v>
      </c>
      <c r="D4" s="43">
        <v>18</v>
      </c>
      <c r="E4" s="46">
        <v>81.818181818181827</v>
      </c>
      <c r="F4" s="25"/>
    </row>
    <row r="5" spans="1:6" x14ac:dyDescent="0.35">
      <c r="A5" s="61"/>
      <c r="B5" s="50"/>
      <c r="C5" s="44" t="s">
        <v>82</v>
      </c>
      <c r="D5" s="44">
        <v>2</v>
      </c>
      <c r="E5" s="47">
        <v>9.0909090909090917</v>
      </c>
      <c r="F5" s="25"/>
    </row>
    <row r="6" spans="1:6" x14ac:dyDescent="0.35">
      <c r="A6" s="61"/>
      <c r="B6" s="50"/>
      <c r="C6" s="44" t="s">
        <v>51</v>
      </c>
      <c r="D6" s="44">
        <v>1</v>
      </c>
      <c r="E6" s="47">
        <v>4.5454545454545459</v>
      </c>
      <c r="F6" s="25"/>
    </row>
    <row r="7" spans="1:6" x14ac:dyDescent="0.35">
      <c r="A7" s="61"/>
      <c r="B7" s="51"/>
      <c r="C7" s="45" t="s">
        <v>83</v>
      </c>
      <c r="D7" s="45">
        <v>1</v>
      </c>
      <c r="E7" s="48">
        <v>4.5454545454545459</v>
      </c>
      <c r="F7" s="25"/>
    </row>
    <row r="8" spans="1:6" x14ac:dyDescent="0.35">
      <c r="A8" s="61"/>
      <c r="B8" s="33" t="s">
        <v>89</v>
      </c>
      <c r="C8" s="44" t="s">
        <v>85</v>
      </c>
      <c r="D8" s="44">
        <v>16</v>
      </c>
      <c r="E8" s="47">
        <f>D8/23*100</f>
        <v>69.565217391304344</v>
      </c>
      <c r="F8" s="25"/>
    </row>
    <row r="9" spans="1:6" x14ac:dyDescent="0.35">
      <c r="A9" s="61"/>
      <c r="B9" s="50"/>
      <c r="C9" s="44" t="s">
        <v>86</v>
      </c>
      <c r="D9" s="44">
        <v>1</v>
      </c>
      <c r="E9" s="47">
        <f t="shared" ref="E9:E11" si="0">D9/23*100</f>
        <v>4.3478260869565215</v>
      </c>
      <c r="F9" s="25"/>
    </row>
    <row r="10" spans="1:6" x14ac:dyDescent="0.35">
      <c r="A10" s="61"/>
      <c r="B10" s="50"/>
      <c r="C10" s="44" t="s">
        <v>87</v>
      </c>
      <c r="D10" s="44">
        <v>5</v>
      </c>
      <c r="E10" s="47">
        <f t="shared" si="0"/>
        <v>21.739130434782609</v>
      </c>
      <c r="F10" s="25"/>
    </row>
    <row r="11" spans="1:6" x14ac:dyDescent="0.35">
      <c r="A11" s="61"/>
      <c r="B11" s="51"/>
      <c r="C11" s="45" t="s">
        <v>88</v>
      </c>
      <c r="D11" s="45">
        <v>1</v>
      </c>
      <c r="E11" s="48">
        <f t="shared" si="0"/>
        <v>4.3478260869565215</v>
      </c>
      <c r="F11" s="25"/>
    </row>
    <row r="12" spans="1:6" x14ac:dyDescent="0.35">
      <c r="A12" s="61"/>
      <c r="B12" s="33" t="s">
        <v>104</v>
      </c>
      <c r="C12" s="44" t="s">
        <v>90</v>
      </c>
      <c r="D12" s="44">
        <v>1</v>
      </c>
      <c r="E12" s="47">
        <f>D12/22*100</f>
        <v>4.5454545454545459</v>
      </c>
      <c r="F12" s="25"/>
    </row>
    <row r="13" spans="1:6" x14ac:dyDescent="0.35">
      <c r="A13" s="61"/>
      <c r="B13" s="50"/>
      <c r="C13" s="44" t="s">
        <v>91</v>
      </c>
      <c r="D13" s="44">
        <v>1</v>
      </c>
      <c r="E13" s="47">
        <f t="shared" ref="E13:E17" si="1">D13/22*100</f>
        <v>4.5454545454545459</v>
      </c>
      <c r="F13" s="25"/>
    </row>
    <row r="14" spans="1:6" x14ac:dyDescent="0.35">
      <c r="A14" s="61"/>
      <c r="B14" s="50"/>
      <c r="C14" s="44" t="s">
        <v>85</v>
      </c>
      <c r="D14" s="44">
        <v>4</v>
      </c>
      <c r="E14" s="47">
        <f t="shared" si="1"/>
        <v>18.181818181818183</v>
      </c>
      <c r="F14" s="25"/>
    </row>
    <row r="15" spans="1:6" x14ac:dyDescent="0.35">
      <c r="A15" s="61"/>
      <c r="B15" s="50"/>
      <c r="C15" s="44" t="s">
        <v>87</v>
      </c>
      <c r="D15" s="44">
        <v>13</v>
      </c>
      <c r="E15" s="47">
        <f t="shared" si="1"/>
        <v>59.090909090909093</v>
      </c>
      <c r="F15" s="25"/>
    </row>
    <row r="16" spans="1:6" x14ac:dyDescent="0.35">
      <c r="A16" s="61"/>
      <c r="B16" s="50"/>
      <c r="C16" s="44" t="s">
        <v>86</v>
      </c>
      <c r="D16" s="44">
        <v>2</v>
      </c>
      <c r="E16" s="47">
        <f t="shared" si="1"/>
        <v>9.0909090909090917</v>
      </c>
      <c r="F16" s="25"/>
    </row>
    <row r="17" spans="1:6" x14ac:dyDescent="0.35">
      <c r="A17" s="61"/>
      <c r="B17" s="51"/>
      <c r="C17" s="44" t="s">
        <v>92</v>
      </c>
      <c r="D17" s="45">
        <v>1</v>
      </c>
      <c r="E17" s="48">
        <f t="shared" si="1"/>
        <v>4.5454545454545459</v>
      </c>
      <c r="F17" s="25"/>
    </row>
    <row r="18" spans="1:6" x14ac:dyDescent="0.35">
      <c r="A18" s="61"/>
      <c r="B18" s="33" t="s">
        <v>105</v>
      </c>
      <c r="C18" s="49" t="s">
        <v>87</v>
      </c>
      <c r="D18" s="44">
        <v>16</v>
      </c>
      <c r="E18" s="47">
        <f>D18/23*100</f>
        <v>69.565217391304344</v>
      </c>
      <c r="F18" s="25"/>
    </row>
    <row r="19" spans="1:6" x14ac:dyDescent="0.35">
      <c r="A19" s="61"/>
      <c r="B19" s="50"/>
      <c r="C19" s="44" t="s">
        <v>93</v>
      </c>
      <c r="D19" s="44">
        <v>1</v>
      </c>
      <c r="E19" s="47">
        <f t="shared" ref="E19:E25" si="2">D19/23*100</f>
        <v>4.3478260869565215</v>
      </c>
      <c r="F19" s="25"/>
    </row>
    <row r="20" spans="1:6" x14ac:dyDescent="0.35">
      <c r="A20" s="61"/>
      <c r="B20" s="50"/>
      <c r="C20" s="44" t="s">
        <v>94</v>
      </c>
      <c r="D20" s="44">
        <v>1</v>
      </c>
      <c r="E20" s="47">
        <f t="shared" si="2"/>
        <v>4.3478260869565215</v>
      </c>
      <c r="F20" s="25"/>
    </row>
    <row r="21" spans="1:6" x14ac:dyDescent="0.35">
      <c r="A21" s="61"/>
      <c r="B21" s="50"/>
      <c r="C21" s="44" t="s">
        <v>95</v>
      </c>
      <c r="D21" s="44">
        <v>1</v>
      </c>
      <c r="E21" s="47">
        <f t="shared" si="2"/>
        <v>4.3478260869565215</v>
      </c>
      <c r="F21" s="25"/>
    </row>
    <row r="22" spans="1:6" x14ac:dyDescent="0.35">
      <c r="A22" s="61"/>
      <c r="B22" s="50"/>
      <c r="C22" s="44" t="s">
        <v>96</v>
      </c>
      <c r="D22" s="44">
        <v>1</v>
      </c>
      <c r="E22" s="47">
        <f t="shared" si="2"/>
        <v>4.3478260869565215</v>
      </c>
      <c r="F22" s="25"/>
    </row>
    <row r="23" spans="1:6" x14ac:dyDescent="0.35">
      <c r="A23" s="61"/>
      <c r="B23" s="50"/>
      <c r="C23" s="44" t="s">
        <v>97</v>
      </c>
      <c r="D23" s="44">
        <v>1</v>
      </c>
      <c r="E23" s="47">
        <f t="shared" si="2"/>
        <v>4.3478260869565215</v>
      </c>
      <c r="F23" s="25"/>
    </row>
    <row r="24" spans="1:6" x14ac:dyDescent="0.35">
      <c r="A24" s="61"/>
      <c r="B24" s="50"/>
      <c r="C24" s="44" t="s">
        <v>98</v>
      </c>
      <c r="D24" s="44">
        <v>1</v>
      </c>
      <c r="E24" s="47">
        <f t="shared" si="2"/>
        <v>4.3478260869565215</v>
      </c>
      <c r="F24" s="25"/>
    </row>
    <row r="25" spans="1:6" x14ac:dyDescent="0.35">
      <c r="A25" s="61"/>
      <c r="B25" s="51"/>
      <c r="C25" s="45" t="s">
        <v>99</v>
      </c>
      <c r="D25" s="45">
        <v>1</v>
      </c>
      <c r="E25" s="48">
        <f t="shared" si="2"/>
        <v>4.3478260869565215</v>
      </c>
      <c r="F25" s="25"/>
    </row>
    <row r="26" spans="1:6" x14ac:dyDescent="0.35">
      <c r="A26" s="61"/>
      <c r="B26" s="33" t="s">
        <v>106</v>
      </c>
      <c r="C26" s="44" t="s">
        <v>85</v>
      </c>
      <c r="D26" s="44">
        <v>3</v>
      </c>
      <c r="E26" s="47">
        <f>D26/23*100</f>
        <v>13.043478260869565</v>
      </c>
      <c r="F26" s="25"/>
    </row>
    <row r="27" spans="1:6" x14ac:dyDescent="0.35">
      <c r="A27" s="61"/>
      <c r="B27" s="50"/>
      <c r="C27" s="44" t="s">
        <v>87</v>
      </c>
      <c r="D27" s="44">
        <v>9</v>
      </c>
      <c r="E27" s="47">
        <f t="shared" ref="E27:E33" si="3">D27/23*100</f>
        <v>39.130434782608695</v>
      </c>
      <c r="F27" s="25"/>
    </row>
    <row r="28" spans="1:6" x14ac:dyDescent="0.35">
      <c r="A28" s="61"/>
      <c r="B28" s="50"/>
      <c r="C28" s="44" t="s">
        <v>100</v>
      </c>
      <c r="D28" s="44">
        <v>1</v>
      </c>
      <c r="E28" s="47">
        <f t="shared" si="3"/>
        <v>4.3478260869565215</v>
      </c>
      <c r="F28" s="25"/>
    </row>
    <row r="29" spans="1:6" x14ac:dyDescent="0.35">
      <c r="A29" s="61"/>
      <c r="B29" s="50"/>
      <c r="C29" s="44" t="s">
        <v>101</v>
      </c>
      <c r="D29" s="44">
        <v>4</v>
      </c>
      <c r="E29" s="47">
        <f t="shared" si="3"/>
        <v>17.391304347826086</v>
      </c>
      <c r="F29" s="25"/>
    </row>
    <row r="30" spans="1:6" x14ac:dyDescent="0.35">
      <c r="A30" s="61"/>
      <c r="B30" s="50"/>
      <c r="C30" s="44" t="s">
        <v>102</v>
      </c>
      <c r="D30" s="44">
        <v>1</v>
      </c>
      <c r="E30" s="47">
        <f t="shared" si="3"/>
        <v>4.3478260869565215</v>
      </c>
      <c r="F30" s="25"/>
    </row>
    <row r="31" spans="1:6" x14ac:dyDescent="0.35">
      <c r="A31" s="61"/>
      <c r="B31" s="50"/>
      <c r="C31" s="44" t="s">
        <v>86</v>
      </c>
      <c r="D31" s="44">
        <v>3</v>
      </c>
      <c r="E31" s="47">
        <f t="shared" si="3"/>
        <v>13.043478260869565</v>
      </c>
      <c r="F31" s="25"/>
    </row>
    <row r="32" spans="1:6" x14ac:dyDescent="0.35">
      <c r="A32" s="61"/>
      <c r="B32" s="50"/>
      <c r="C32" s="44" t="s">
        <v>103</v>
      </c>
      <c r="D32" s="44">
        <v>1</v>
      </c>
      <c r="E32" s="47">
        <f t="shared" si="3"/>
        <v>4.3478260869565215</v>
      </c>
      <c r="F32" s="25"/>
    </row>
    <row r="33" spans="1:6" x14ac:dyDescent="0.35">
      <c r="A33" s="62"/>
      <c r="B33" s="51"/>
      <c r="C33" s="45" t="s">
        <v>94</v>
      </c>
      <c r="D33" s="45">
        <v>1</v>
      </c>
      <c r="E33" s="48">
        <f t="shared" si="3"/>
        <v>4.3478260869565215</v>
      </c>
      <c r="F33" s="25"/>
    </row>
    <row r="34" spans="1:6" x14ac:dyDescent="0.35">
      <c r="A34" s="25"/>
      <c r="B34" s="52"/>
      <c r="C34" s="25"/>
      <c r="D34" s="25"/>
      <c r="E34" s="25"/>
    </row>
    <row r="35" spans="1:6" x14ac:dyDescent="0.35">
      <c r="A35" s="25"/>
      <c r="B35" s="25"/>
      <c r="C35" s="25"/>
      <c r="D35" s="25"/>
      <c r="E35" s="25"/>
    </row>
    <row r="36" spans="1:6" x14ac:dyDescent="0.35">
      <c r="A36" s="25"/>
      <c r="B36" s="25"/>
      <c r="C36" s="25"/>
      <c r="D36" s="25"/>
      <c r="E36" s="25"/>
    </row>
    <row r="37" spans="1:6" x14ac:dyDescent="0.35">
      <c r="A37" s="25"/>
      <c r="B37" s="25"/>
      <c r="C37" s="25"/>
      <c r="D37" s="25"/>
      <c r="E37" s="25"/>
    </row>
  </sheetData>
  <mergeCells count="3">
    <mergeCell ref="A1:E1"/>
    <mergeCell ref="B2:E2"/>
    <mergeCell ref="A3:A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Figure1d</vt:lpstr>
      <vt:lpstr>Figure1g</vt:lpstr>
      <vt:lpstr>Figure1i </vt:lpstr>
      <vt:lpstr>Figure3e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Liangwen Zhong</dc:creator>
  <cp:lastModifiedBy>Liangwen Zhong</cp:lastModifiedBy>
  <dcterms:created xsi:type="dcterms:W3CDTF">2022-12-13T05:15:53Z</dcterms:created>
  <dcterms:modified xsi:type="dcterms:W3CDTF">2022-12-15T20:05:01Z</dcterms:modified>
</cp:coreProperties>
</file>