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09"/>
  <workbookPr/>
  <mc:AlternateContent xmlns:mc="http://schemas.openxmlformats.org/markup-compatibility/2006">
    <mc:Choice Requires="x15">
      <x15ac:absPath xmlns:x15ac="http://schemas.microsoft.com/office/spreadsheetml/2010/11/ac" url="/Users/dongpengwei/Dropbox/Best practice for single cell analyses in tissue related to metabolism/Revision/R2_copy_editor/"/>
    </mc:Choice>
  </mc:AlternateContent>
  <xr:revisionPtr revIDLastSave="0" documentId="13_ncr:1_{A482AA70-FD22-6443-B00B-0AA425240660}" xr6:coauthVersionLast="47" xr6:coauthVersionMax="47" xr10:uidLastSave="{00000000-0000-0000-0000-000000000000}"/>
  <bookViews>
    <workbookView xWindow="700" yWindow="760" windowWidth="24460" windowHeight="9700" xr2:uid="{00000000-000D-0000-FFFF-FFFF00000000}"/>
  </bookViews>
  <sheets>
    <sheet name="Supplementary Table S1" sheetId="1" r:id="rId1"/>
    <sheet name="Supplementary Table S2" sheetId="2" r:id="rId2"/>
  </sheets>
  <calcPr calcId="191029" refMode="R1C1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70" i="1" l="1"/>
  <c r="W70" i="1"/>
  <c r="U69" i="1"/>
  <c r="S69" i="1"/>
  <c r="U68" i="1"/>
  <c r="S68" i="1"/>
  <c r="U67" i="1"/>
  <c r="S67" i="1"/>
  <c r="U66" i="1"/>
  <c r="S66" i="1"/>
  <c r="U65" i="1"/>
  <c r="S65" i="1"/>
  <c r="U64" i="1"/>
  <c r="S64" i="1"/>
  <c r="U63" i="1"/>
  <c r="S63" i="1"/>
  <c r="U62" i="1"/>
  <c r="S62" i="1"/>
  <c r="U61" i="1"/>
  <c r="S61" i="1"/>
  <c r="U60" i="1"/>
  <c r="S60" i="1"/>
  <c r="U59" i="1"/>
  <c r="S59" i="1"/>
  <c r="U58" i="1"/>
  <c r="S58" i="1"/>
  <c r="U57" i="1"/>
  <c r="S57" i="1"/>
  <c r="U56" i="1"/>
  <c r="S56" i="1"/>
  <c r="U55" i="1"/>
  <c r="S55" i="1"/>
  <c r="U54" i="1"/>
  <c r="S54" i="1"/>
  <c r="U53" i="1"/>
  <c r="S53" i="1"/>
  <c r="U52" i="1"/>
  <c r="S52" i="1"/>
  <c r="U51" i="1"/>
  <c r="S51" i="1"/>
  <c r="U50" i="1"/>
  <c r="S50" i="1"/>
  <c r="U49" i="1"/>
  <c r="S49" i="1"/>
  <c r="U48" i="1"/>
  <c r="S48" i="1"/>
  <c r="U47" i="1"/>
  <c r="S47" i="1"/>
  <c r="U46" i="1"/>
  <c r="S46" i="1"/>
  <c r="U45" i="1"/>
  <c r="S45" i="1"/>
  <c r="U44" i="1"/>
  <c r="S44" i="1"/>
  <c r="U43" i="1"/>
  <c r="S43" i="1"/>
  <c r="U42" i="1"/>
  <c r="S42" i="1"/>
  <c r="U41" i="1"/>
  <c r="S41" i="1"/>
  <c r="U40" i="1"/>
  <c r="S40" i="1"/>
  <c r="U39" i="1"/>
  <c r="S39" i="1"/>
  <c r="U38" i="1"/>
  <c r="S38" i="1"/>
  <c r="U37" i="1"/>
  <c r="S37" i="1"/>
  <c r="U36" i="1"/>
  <c r="S36" i="1"/>
  <c r="U35" i="1"/>
  <c r="S35" i="1"/>
  <c r="U34" i="1"/>
  <c r="S34" i="1"/>
  <c r="U33" i="1"/>
  <c r="S33" i="1"/>
  <c r="X32" i="1"/>
  <c r="W32" i="1"/>
  <c r="U32" i="1"/>
  <c r="S32" i="1"/>
  <c r="U31" i="1"/>
  <c r="S31" i="1"/>
  <c r="U30" i="1"/>
  <c r="S30" i="1"/>
  <c r="U29" i="1"/>
  <c r="S29" i="1"/>
  <c r="U28" i="1"/>
  <c r="S28" i="1"/>
  <c r="U27" i="1"/>
  <c r="S27" i="1"/>
  <c r="U26" i="1"/>
  <c r="S26" i="1"/>
  <c r="U25" i="1"/>
  <c r="S25" i="1"/>
  <c r="U24" i="1"/>
  <c r="S24" i="1"/>
  <c r="X23" i="1"/>
  <c r="W23" i="1"/>
  <c r="U23" i="1"/>
  <c r="S23" i="1"/>
  <c r="U22" i="1"/>
  <c r="S22" i="1"/>
  <c r="U21" i="1"/>
  <c r="S21" i="1"/>
  <c r="U20" i="1"/>
  <c r="S20" i="1"/>
  <c r="U19" i="1"/>
  <c r="S19" i="1"/>
  <c r="U18" i="1"/>
  <c r="S18" i="1"/>
  <c r="U17" i="1"/>
  <c r="S17" i="1"/>
  <c r="U16" i="1"/>
  <c r="S16" i="1"/>
  <c r="U15" i="1"/>
  <c r="S15" i="1"/>
  <c r="U14" i="1"/>
  <c r="S14" i="1"/>
  <c r="U13" i="1"/>
  <c r="S13" i="1"/>
  <c r="X12" i="1"/>
  <c r="W12" i="1"/>
  <c r="U12" i="1"/>
  <c r="S12" i="1"/>
  <c r="U11" i="1"/>
  <c r="S11" i="1"/>
  <c r="U10" i="1"/>
  <c r="S10" i="1"/>
  <c r="U9" i="1"/>
  <c r="S9" i="1"/>
  <c r="U8" i="1"/>
  <c r="S8" i="1"/>
  <c r="X7" i="1"/>
  <c r="W7" i="1"/>
  <c r="U7" i="1"/>
  <c r="S7" i="1"/>
  <c r="U6" i="1"/>
  <c r="S6" i="1"/>
  <c r="U5" i="1"/>
  <c r="S5" i="1"/>
  <c r="U4" i="1"/>
  <c r="S4" i="1"/>
  <c r="X3" i="1"/>
  <c r="W3" i="1"/>
  <c r="U3" i="1"/>
  <c r="S3" i="1"/>
</calcChain>
</file>

<file path=xl/sharedStrings.xml><?xml version="1.0" encoding="utf-8"?>
<sst xmlns="http://schemas.openxmlformats.org/spreadsheetml/2006/main" count="451" uniqueCount="214">
  <si>
    <t>Supplementary Table S1: Quality control matrices for individual samples of the datasets included in this study.</t>
  </si>
  <si>
    <t>ID</t>
  </si>
  <si>
    <t>Species</t>
  </si>
  <si>
    <t>Gender</t>
  </si>
  <si>
    <t>Tissue depot</t>
  </si>
  <si>
    <t>Estimated number of cells</t>
  </si>
  <si>
    <t>Mean reads per cell</t>
  </si>
  <si>
    <t>Median genes per cell</t>
  </si>
  <si>
    <t>Median UMI counts per cell</t>
  </si>
  <si>
    <t>Total genes detected</t>
  </si>
  <si>
    <t xml:space="preserve">Cell number </t>
  </si>
  <si>
    <t>Cell number after QC</t>
  </si>
  <si>
    <t>Cell number after CellBender</t>
  </si>
  <si>
    <t>Cell number after CellBender*</t>
  </si>
  <si>
    <t>Ambient RNA rate</t>
  </si>
  <si>
    <t>Cell number after scDblFinder**</t>
  </si>
  <si>
    <t>Doublet rate</t>
  </si>
  <si>
    <t>Cell number used for analyses</t>
  </si>
  <si>
    <t>Total number after integration</t>
  </si>
  <si>
    <t>Total number before QC</t>
  </si>
  <si>
    <t>GSM6724827</t>
  </si>
  <si>
    <t>Mus musculus</t>
  </si>
  <si>
    <t>male</t>
  </si>
  <si>
    <t>hypothalamus</t>
  </si>
  <si>
    <t>GSM6724828</t>
  </si>
  <si>
    <t>GSM6724829</t>
  </si>
  <si>
    <t>female</t>
  </si>
  <si>
    <t>GSM6724830</t>
  </si>
  <si>
    <t>h_1230</t>
  </si>
  <si>
    <t>Homo sapiens</t>
  </si>
  <si>
    <t>muscle</t>
  </si>
  <si>
    <t>h_8809</t>
  </si>
  <si>
    <t>h_8020</t>
  </si>
  <si>
    <t>h_8102</t>
  </si>
  <si>
    <t>h_8108</t>
  </si>
  <si>
    <t>m_128</t>
  </si>
  <si>
    <t>m_152</t>
  </si>
  <si>
    <t>m_155</t>
  </si>
  <si>
    <t>m_169</t>
  </si>
  <si>
    <t>m_25</t>
  </si>
  <si>
    <t>m_43</t>
  </si>
  <si>
    <t>m_45</t>
  </si>
  <si>
    <t>m_mdx</t>
  </si>
  <si>
    <t>m_wt31819</t>
  </si>
  <si>
    <t>m_wt40219</t>
  </si>
  <si>
    <t>m_wt41019</t>
  </si>
  <si>
    <t>ID1</t>
  </si>
  <si>
    <t>adipose tissue</t>
  </si>
  <si>
    <t>ID2</t>
  </si>
  <si>
    <t>ID3</t>
  </si>
  <si>
    <t>ID4</t>
  </si>
  <si>
    <t>ID5</t>
  </si>
  <si>
    <t>ID6</t>
  </si>
  <si>
    <t>ID7</t>
  </si>
  <si>
    <t>ID8</t>
  </si>
  <si>
    <t>ID9</t>
  </si>
  <si>
    <t>P3</t>
  </si>
  <si>
    <t>liver</t>
  </si>
  <si>
    <t>P6</t>
  </si>
  <si>
    <t>P7</t>
  </si>
  <si>
    <t>P8</t>
  </si>
  <si>
    <t>P9</t>
  </si>
  <si>
    <t>P11</t>
  </si>
  <si>
    <t>P12</t>
  </si>
  <si>
    <t>P15</t>
  </si>
  <si>
    <t>P16</t>
  </si>
  <si>
    <t>P19</t>
  </si>
  <si>
    <t>P20</t>
  </si>
  <si>
    <t>P21</t>
  </si>
  <si>
    <t>P22</t>
  </si>
  <si>
    <t>P30</t>
  </si>
  <si>
    <t>P48</t>
  </si>
  <si>
    <t>P49</t>
  </si>
  <si>
    <t>famale</t>
  </si>
  <si>
    <t>P50</t>
  </si>
  <si>
    <t>P51</t>
  </si>
  <si>
    <t>P52</t>
  </si>
  <si>
    <t>P53</t>
  </si>
  <si>
    <t>P54</t>
  </si>
  <si>
    <t>P55</t>
  </si>
  <si>
    <t>P56</t>
  </si>
  <si>
    <t>P57</t>
  </si>
  <si>
    <t>P60</t>
  </si>
  <si>
    <t>P62</t>
  </si>
  <si>
    <t>P64</t>
  </si>
  <si>
    <t>P67</t>
  </si>
  <si>
    <t>P68</t>
  </si>
  <si>
    <t>P70</t>
  </si>
  <si>
    <t>P73</t>
  </si>
  <si>
    <t>P75</t>
  </si>
  <si>
    <t>P76</t>
  </si>
  <si>
    <t>P77</t>
  </si>
  <si>
    <t>P78</t>
  </si>
  <si>
    <t>P83</t>
  </si>
  <si>
    <t>P84</t>
  </si>
  <si>
    <t>P98</t>
  </si>
  <si>
    <t>total</t>
  </si>
  <si>
    <t>* cell number after QC</t>
  </si>
  <si>
    <t>** First perform cellbender and then doublet removal</t>
  </si>
  <si>
    <t>Supplementary Table S2: List of canonical marker genes for annotating different cell types within the datasets of white adipose tissue, muscle, liver, and the hypothalamus.</t>
  </si>
  <si>
    <t>Dataset</t>
  </si>
  <si>
    <t>Cell type annotation</t>
  </si>
  <si>
    <t>Marker gene</t>
  </si>
  <si>
    <t>Specices</t>
  </si>
  <si>
    <t>Adipose tissue</t>
  </si>
  <si>
    <t>Adipocyte</t>
  </si>
  <si>
    <t>ADIPOQ</t>
  </si>
  <si>
    <t>PLIN1</t>
  </si>
  <si>
    <t>LPL</t>
  </si>
  <si>
    <t>FAP</t>
  </si>
  <si>
    <t>PDGFRA</t>
  </si>
  <si>
    <t>DCN</t>
  </si>
  <si>
    <t>DPP4</t>
  </si>
  <si>
    <t>PI16</t>
  </si>
  <si>
    <t>Macrophage</t>
  </si>
  <si>
    <t>MRC1</t>
  </si>
  <si>
    <t>CD68</t>
  </si>
  <si>
    <t>CD163</t>
  </si>
  <si>
    <t>C1QA</t>
  </si>
  <si>
    <t>C1QC</t>
  </si>
  <si>
    <t>T/NK cell</t>
  </si>
  <si>
    <t>CD3D</t>
  </si>
  <si>
    <t>CD3E</t>
  </si>
  <si>
    <t>CD4</t>
  </si>
  <si>
    <t>CD8A</t>
  </si>
  <si>
    <t>Smooth muscle cell</t>
  </si>
  <si>
    <t>ACTA2</t>
  </si>
  <si>
    <t>PDGFRB</t>
  </si>
  <si>
    <t>MYH11</t>
  </si>
  <si>
    <t>Pericyte</t>
  </si>
  <si>
    <t>RGS5</t>
  </si>
  <si>
    <t>CSPG4</t>
  </si>
  <si>
    <t>Endothelial cell</t>
  </si>
  <si>
    <t>PECAM1</t>
  </si>
  <si>
    <t>VWF</t>
  </si>
  <si>
    <t>CD36</t>
  </si>
  <si>
    <t>Mesothelial cell</t>
  </si>
  <si>
    <t>MSLN</t>
  </si>
  <si>
    <t>UPK3B</t>
  </si>
  <si>
    <t>LRRN4</t>
  </si>
  <si>
    <t>Mast cell</t>
  </si>
  <si>
    <t>MS4A2</t>
  </si>
  <si>
    <t>HDC</t>
  </si>
  <si>
    <t>CPA3</t>
  </si>
  <si>
    <t>Muscle</t>
  </si>
  <si>
    <t>Fibroblast</t>
  </si>
  <si>
    <t>COL3A1</t>
  </si>
  <si>
    <t>COL1A1</t>
  </si>
  <si>
    <t>Immune cell</t>
  </si>
  <si>
    <t>PTPRC</t>
  </si>
  <si>
    <t>Myofiber</t>
  </si>
  <si>
    <t>TTN</t>
  </si>
  <si>
    <t>MYL2</t>
  </si>
  <si>
    <t>MYH2</t>
  </si>
  <si>
    <t>MYL7</t>
  </si>
  <si>
    <t>Satellite cell</t>
  </si>
  <si>
    <t>MYF5</t>
  </si>
  <si>
    <t>PAX3</t>
  </si>
  <si>
    <t>PAX7</t>
  </si>
  <si>
    <t>TAGLN</t>
  </si>
  <si>
    <t>Adipoq</t>
  </si>
  <si>
    <t>Plin1</t>
  </si>
  <si>
    <t>Lpl</t>
  </si>
  <si>
    <t>Pecam1</t>
  </si>
  <si>
    <t>Vwf</t>
  </si>
  <si>
    <t>Cd36</t>
  </si>
  <si>
    <t>Pdgfra</t>
  </si>
  <si>
    <t>Dcn</t>
  </si>
  <si>
    <t>Col3a1</t>
  </si>
  <si>
    <t>Col1a1</t>
  </si>
  <si>
    <t>Ptprc</t>
  </si>
  <si>
    <t>Cd3d</t>
  </si>
  <si>
    <t>Mrc1</t>
  </si>
  <si>
    <t>Ttn</t>
  </si>
  <si>
    <t>Myl2</t>
  </si>
  <si>
    <t>Myh2</t>
  </si>
  <si>
    <t>Myl7</t>
  </si>
  <si>
    <t>Myf5</t>
  </si>
  <si>
    <t>Pax3</t>
  </si>
  <si>
    <t>Pax7</t>
  </si>
  <si>
    <t>Tagln</t>
  </si>
  <si>
    <t>Pdgfrb</t>
  </si>
  <si>
    <t>Myh11</t>
  </si>
  <si>
    <t>Liver</t>
  </si>
  <si>
    <t>Cholangiocyte</t>
  </si>
  <si>
    <t>CFTR</t>
  </si>
  <si>
    <t>KRT7</t>
  </si>
  <si>
    <t>Hepatocyte</t>
  </si>
  <si>
    <t>ASGR1</t>
  </si>
  <si>
    <t>CYP3A4</t>
  </si>
  <si>
    <t>Stellate</t>
  </si>
  <si>
    <t>Hypothalamus</t>
  </si>
  <si>
    <t>Astrocyte</t>
  </si>
  <si>
    <t>Slc1a2</t>
  </si>
  <si>
    <t>Ntsr2</t>
  </si>
  <si>
    <t>Flt1</t>
  </si>
  <si>
    <t>Microglia/Macrophage</t>
  </si>
  <si>
    <t>Mgl2</t>
  </si>
  <si>
    <t>Neuron</t>
  </si>
  <si>
    <t>Meg3</t>
  </si>
  <si>
    <t>Snhg11</t>
  </si>
  <si>
    <t>Oligodendrocyte/OPC</t>
  </si>
  <si>
    <t>Plp1</t>
  </si>
  <si>
    <t>Sirt2</t>
  </si>
  <si>
    <t>Stromal cell</t>
  </si>
  <si>
    <t>Col1a2</t>
  </si>
  <si>
    <t>Tanycyte/Ependymal</t>
  </si>
  <si>
    <t>Col23a1</t>
  </si>
  <si>
    <t>Dnah12</t>
  </si>
  <si>
    <t>Min_feature</t>
    <phoneticPr fontId="9" type="noConversion"/>
  </si>
  <si>
    <t>Max_feature</t>
    <phoneticPr fontId="9" type="noConversion"/>
  </si>
  <si>
    <t>Min_UMI</t>
    <phoneticPr fontId="9" type="noConversion"/>
  </si>
  <si>
    <t>Max_UMI</t>
    <phoneticPr fontId="9" type="noConversion"/>
  </si>
  <si>
    <t>Mito%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</si>
</sst>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0.0%"/>
  </numFmts>
  <fonts count="10">
    <font>
      <sz val="12"/>
      <color theme="1"/>
      <name val="等线"/>
      <charset val="134"/>
      <scheme val="minor"/>
    </font>
    <font>
      <sz val="12"/>
      <color theme="1"/>
      <name val="等线"/>
      <family val="4"/>
      <charset val="134"/>
      <scheme val="minor"/>
    </font>
    <font>
      <b/>
      <sz val="12"/>
      <color theme="1"/>
      <name val="等线"/>
      <family val="4"/>
      <charset val="134"/>
      <scheme val="minor"/>
    </font>
    <font>
      <b/>
      <sz val="12"/>
      <color theme="1"/>
      <name val="等线"/>
      <family val="4"/>
      <charset val="134"/>
      <scheme val="minor"/>
    </font>
    <font>
      <i/>
      <sz val="12"/>
      <color theme="1"/>
      <name val="等线"/>
      <family val="4"/>
      <charset val="134"/>
      <scheme val="minor"/>
    </font>
    <font>
      <i/>
      <sz val="12"/>
      <color rgb="FF000000"/>
      <name val="等线"/>
      <family val="4"/>
      <charset val="134"/>
      <scheme val="minor"/>
    </font>
    <font>
      <sz val="12"/>
      <color rgb="FF000000"/>
      <name val="等线"/>
      <family val="4"/>
      <charset val="134"/>
      <scheme val="minor"/>
    </font>
    <font>
      <b/>
      <sz val="12"/>
      <color rgb="FFC00000"/>
      <name val="等线"/>
      <family val="4"/>
      <charset val="134"/>
      <scheme val="minor"/>
    </font>
    <font>
      <sz val="12"/>
      <color theme="1"/>
      <name val="等线"/>
      <family val="4"/>
      <charset val="134"/>
      <scheme val="minor"/>
    </font>
    <font>
      <sz val="9"/>
      <name val="等线"/>
      <family val="4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12" fontId="0" fillId="0" borderId="0" xfId="0" applyNumberFormat="1" applyAlignment="1">
      <alignment horizontal="right" vertical="center"/>
    </xf>
    <xf numFmtId="0" fontId="2" fillId="0" borderId="4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4" fillId="0" borderId="4" xfId="0" applyFont="1" applyBorder="1">
      <alignment vertical="center"/>
    </xf>
    <xf numFmtId="3" fontId="5" fillId="0" borderId="4" xfId="0" applyNumberFormat="1" applyFont="1" applyBorder="1">
      <alignment vertical="center"/>
    </xf>
    <xf numFmtId="0" fontId="2" fillId="0" borderId="0" xfId="0" applyFont="1" applyAlignment="1"/>
    <xf numFmtId="0" fontId="5" fillId="0" borderId="4" xfId="0" applyFont="1" applyBorder="1">
      <alignment vertical="center"/>
    </xf>
    <xf numFmtId="0" fontId="1" fillId="0" borderId="0" xfId="0" applyFont="1">
      <alignment vertical="center"/>
    </xf>
    <xf numFmtId="0" fontId="7" fillId="0" borderId="0" xfId="0" applyFont="1">
      <alignment vertical="center"/>
    </xf>
    <xf numFmtId="10" fontId="0" fillId="0" borderId="0" xfId="1" applyNumberFormat="1" applyFont="1" applyFill="1">
      <alignment vertical="center"/>
    </xf>
    <xf numFmtId="180" fontId="0" fillId="0" borderId="0" xfId="1" applyNumberFormat="1" applyFont="1" applyFill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3" fontId="1" fillId="0" borderId="4" xfId="0" applyNumberFormat="1" applyFont="1" applyBorder="1">
      <alignment vertical="center"/>
    </xf>
    <xf numFmtId="3" fontId="1" fillId="0" borderId="3" xfId="0" applyNumberFormat="1" applyFont="1" applyBorder="1">
      <alignment vertical="center"/>
    </xf>
    <xf numFmtId="3" fontId="4" fillId="0" borderId="4" xfId="0" applyNumberFormat="1" applyFont="1" applyBorder="1">
      <alignment vertical="center"/>
    </xf>
    <xf numFmtId="3" fontId="1" fillId="0" borderId="4" xfId="0" applyNumberFormat="1" applyFont="1" applyBorder="1" applyAlignment="1">
      <alignment horizontal="left" vertical="center"/>
    </xf>
    <xf numFmtId="3" fontId="1" fillId="0" borderId="6" xfId="0" applyNumberFormat="1" applyFont="1" applyBorder="1">
      <alignment vertical="center"/>
    </xf>
    <xf numFmtId="10" fontId="3" fillId="0" borderId="4" xfId="1" applyNumberFormat="1" applyFont="1" applyFill="1" applyBorder="1" applyAlignment="1">
      <alignment horizontal="center" wrapText="1"/>
    </xf>
    <xf numFmtId="10" fontId="1" fillId="0" borderId="4" xfId="1" applyNumberFormat="1" applyFont="1" applyFill="1" applyBorder="1">
      <alignment vertical="center"/>
    </xf>
    <xf numFmtId="10" fontId="1" fillId="0" borderId="4" xfId="0" applyNumberFormat="1" applyFont="1" applyBorder="1">
      <alignment vertical="center"/>
    </xf>
    <xf numFmtId="180" fontId="1" fillId="0" borderId="0" xfId="1" applyNumberFormat="1" applyFont="1" applyFill="1">
      <alignment vertical="center"/>
    </xf>
    <xf numFmtId="0" fontId="7" fillId="0" borderId="0" xfId="0" applyFont="1" applyAlignment="1">
      <alignment horizontal="left" vertical="center"/>
    </xf>
    <xf numFmtId="3" fontId="7" fillId="0" borderId="0" xfId="0" applyNumberFormat="1" applyFont="1">
      <alignment vertical="center"/>
    </xf>
    <xf numFmtId="10" fontId="7" fillId="0" borderId="0" xfId="1" applyNumberFormat="1" applyFont="1" applyFill="1">
      <alignment vertical="center"/>
    </xf>
    <xf numFmtId="180" fontId="7" fillId="0" borderId="0" xfId="1" applyNumberFormat="1" applyFont="1" applyFill="1">
      <alignment vertic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0" fillId="0" borderId="0" xfId="0" applyAlignment="1">
      <alignment horizontal="left" vertical="center"/>
    </xf>
    <xf numFmtId="3" fontId="1" fillId="0" borderId="5" xfId="0" applyNumberFormat="1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5"/>
  <sheetViews>
    <sheetView tabSelected="1" workbookViewId="0">
      <selection activeCell="O4" sqref="O4"/>
    </sheetView>
  </sheetViews>
  <sheetFormatPr baseColWidth="10" defaultColWidth="11" defaultRowHeight="16"/>
  <cols>
    <col min="1" max="1" width="14.5" style="1" customWidth="1"/>
    <col min="2" max="2" width="15.1640625" customWidth="1"/>
    <col min="3" max="3" width="10.83203125" customWidth="1"/>
    <col min="4" max="4" width="20.33203125" customWidth="1"/>
    <col min="5" max="9" width="10.83203125" customWidth="1"/>
    <col min="10" max="10" width="12.6640625" customWidth="1"/>
    <col min="11" max="11" width="12.5" customWidth="1"/>
    <col min="12" max="13" width="10.83203125" customWidth="1"/>
    <col min="17" max="17" width="12.83203125" customWidth="1"/>
    <col min="18" max="18" width="13.1640625" customWidth="1"/>
    <col min="19" max="19" width="13.1640625" style="12" customWidth="1"/>
    <col min="20" max="20" width="14.5" customWidth="1"/>
    <col min="21" max="21" width="11.83203125" customWidth="1"/>
    <col min="23" max="24" width="13.1640625" customWidth="1"/>
    <col min="25" max="26" width="10.83203125" style="13"/>
  </cols>
  <sheetData>
    <row r="1" spans="1:24" ht="17" customHeight="1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1"/>
    </row>
    <row r="2" spans="1:24" ht="6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4" t="s">
        <v>209</v>
      </c>
      <c r="K2" s="4" t="s">
        <v>210</v>
      </c>
      <c r="L2" s="4" t="s">
        <v>211</v>
      </c>
      <c r="M2" s="4" t="s">
        <v>212</v>
      </c>
      <c r="N2" s="4" t="s">
        <v>213</v>
      </c>
      <c r="O2" s="5" t="s">
        <v>10</v>
      </c>
      <c r="P2" s="5" t="s">
        <v>11</v>
      </c>
      <c r="Q2" s="5" t="s">
        <v>12</v>
      </c>
      <c r="R2" s="5" t="s">
        <v>13</v>
      </c>
      <c r="S2" s="21" t="s">
        <v>14</v>
      </c>
      <c r="T2" s="5" t="s">
        <v>15</v>
      </c>
      <c r="U2" s="5" t="s">
        <v>16</v>
      </c>
      <c r="V2" s="5" t="s">
        <v>17</v>
      </c>
      <c r="W2" s="5" t="s">
        <v>18</v>
      </c>
      <c r="X2" s="5" t="s">
        <v>19</v>
      </c>
    </row>
    <row r="3" spans="1:24">
      <c r="A3" s="14" t="s">
        <v>20</v>
      </c>
      <c r="B3" s="6" t="s">
        <v>21</v>
      </c>
      <c r="C3" s="15" t="s">
        <v>22</v>
      </c>
      <c r="D3" s="15" t="s">
        <v>23</v>
      </c>
      <c r="E3" s="16">
        <v>5317</v>
      </c>
      <c r="F3" s="16">
        <v>118115</v>
      </c>
      <c r="G3" s="10">
        <v>1839</v>
      </c>
      <c r="H3" s="15">
        <v>3334</v>
      </c>
      <c r="I3" s="16">
        <v>24429</v>
      </c>
      <c r="J3" s="16">
        <v>200</v>
      </c>
      <c r="K3" s="16">
        <v>7500</v>
      </c>
      <c r="L3" s="16">
        <v>500</v>
      </c>
      <c r="M3" s="16">
        <v>60000</v>
      </c>
      <c r="N3" s="16">
        <v>10</v>
      </c>
      <c r="O3" s="16">
        <v>5317</v>
      </c>
      <c r="P3" s="16">
        <v>4641</v>
      </c>
      <c r="Q3" s="16">
        <v>5415</v>
      </c>
      <c r="R3" s="16">
        <v>4173</v>
      </c>
      <c r="S3" s="22">
        <f>(P3-R3)/P3</f>
        <v>0.10084033613445378</v>
      </c>
      <c r="T3" s="16">
        <v>3780</v>
      </c>
      <c r="U3" s="23">
        <f t="shared" ref="U3:U63" si="0">(R3-T3)/R3</f>
        <v>9.417685118619698E-2</v>
      </c>
      <c r="V3" s="16">
        <v>3780</v>
      </c>
      <c r="W3" s="33">
        <f>SUM(V3:V6)</f>
        <v>23523</v>
      </c>
      <c r="X3" s="34">
        <f>SUM(O3:O6)</f>
        <v>33450</v>
      </c>
    </row>
    <row r="4" spans="1:24">
      <c r="A4" s="14" t="s">
        <v>24</v>
      </c>
      <c r="B4" s="6" t="s">
        <v>21</v>
      </c>
      <c r="C4" s="15" t="s">
        <v>22</v>
      </c>
      <c r="D4" s="15" t="s">
        <v>23</v>
      </c>
      <c r="E4" s="16">
        <v>10691</v>
      </c>
      <c r="F4" s="16">
        <v>51918</v>
      </c>
      <c r="G4" s="15">
        <v>2460</v>
      </c>
      <c r="H4" s="16">
        <v>5281</v>
      </c>
      <c r="I4" s="16">
        <v>26118</v>
      </c>
      <c r="J4" s="16">
        <v>200</v>
      </c>
      <c r="K4" s="16">
        <v>10000</v>
      </c>
      <c r="L4" s="16">
        <v>500</v>
      </c>
      <c r="M4" s="16">
        <v>60000</v>
      </c>
      <c r="N4" s="16">
        <v>10</v>
      </c>
      <c r="O4" s="16">
        <v>10691</v>
      </c>
      <c r="P4" s="16">
        <v>8937</v>
      </c>
      <c r="Q4" s="16">
        <v>10690</v>
      </c>
      <c r="R4" s="16">
        <v>8332</v>
      </c>
      <c r="S4" s="22">
        <f t="shared" ref="S4:S67" si="1">(P4-R4)/P4</f>
        <v>6.7696094886427208E-2</v>
      </c>
      <c r="T4" s="16">
        <v>7477</v>
      </c>
      <c r="U4" s="23">
        <f t="shared" si="0"/>
        <v>0.10261641862698032</v>
      </c>
      <c r="V4" s="16">
        <v>7477</v>
      </c>
      <c r="W4" s="34"/>
      <c r="X4" s="34"/>
    </row>
    <row r="5" spans="1:24">
      <c r="A5" s="14" t="s">
        <v>25</v>
      </c>
      <c r="B5" s="6" t="s">
        <v>21</v>
      </c>
      <c r="C5" s="15" t="s">
        <v>26</v>
      </c>
      <c r="D5" s="15" t="s">
        <v>23</v>
      </c>
      <c r="E5" s="16">
        <v>9507</v>
      </c>
      <c r="F5" s="16">
        <v>60954</v>
      </c>
      <c r="G5" s="15">
        <v>2553</v>
      </c>
      <c r="H5" s="16">
        <v>5471</v>
      </c>
      <c r="I5" s="16">
        <v>25602</v>
      </c>
      <c r="J5" s="16">
        <v>200</v>
      </c>
      <c r="K5" s="16">
        <v>10000</v>
      </c>
      <c r="L5" s="16">
        <v>500</v>
      </c>
      <c r="M5" s="16">
        <v>60000</v>
      </c>
      <c r="N5" s="16">
        <v>10</v>
      </c>
      <c r="O5" s="16">
        <v>9507</v>
      </c>
      <c r="P5" s="16">
        <v>8389</v>
      </c>
      <c r="Q5" s="16">
        <v>9693</v>
      </c>
      <c r="R5" s="16">
        <v>7642</v>
      </c>
      <c r="S5" s="22">
        <f t="shared" si="1"/>
        <v>8.9045178209560136E-2</v>
      </c>
      <c r="T5" s="16">
        <v>6812</v>
      </c>
      <c r="U5" s="23">
        <f t="shared" si="0"/>
        <v>0.10861031143679666</v>
      </c>
      <c r="V5" s="16">
        <v>6812</v>
      </c>
      <c r="W5" s="34"/>
      <c r="X5" s="34"/>
    </row>
    <row r="6" spans="1:24">
      <c r="A6" s="14" t="s">
        <v>27</v>
      </c>
      <c r="B6" s="6" t="s">
        <v>21</v>
      </c>
      <c r="C6" s="15" t="s">
        <v>26</v>
      </c>
      <c r="D6" s="15" t="s">
        <v>23</v>
      </c>
      <c r="E6" s="16">
        <v>7935</v>
      </c>
      <c r="F6" s="16">
        <v>71160</v>
      </c>
      <c r="G6" s="16">
        <v>1758</v>
      </c>
      <c r="H6" s="16">
        <v>3067</v>
      </c>
      <c r="I6" s="16">
        <v>24298</v>
      </c>
      <c r="J6" s="16">
        <v>200</v>
      </c>
      <c r="K6" s="16">
        <v>7500</v>
      </c>
      <c r="L6" s="16">
        <v>500</v>
      </c>
      <c r="M6" s="16">
        <v>60000</v>
      </c>
      <c r="N6" s="16">
        <v>10</v>
      </c>
      <c r="O6" s="16">
        <v>7935</v>
      </c>
      <c r="P6" s="16">
        <v>7023</v>
      </c>
      <c r="Q6" s="16">
        <v>8045</v>
      </c>
      <c r="R6" s="16">
        <v>6281</v>
      </c>
      <c r="S6" s="22">
        <f t="shared" si="1"/>
        <v>0.10565285490531112</v>
      </c>
      <c r="T6" s="16">
        <v>5454</v>
      </c>
      <c r="U6" s="23">
        <f t="shared" si="0"/>
        <v>0.1316669320171947</v>
      </c>
      <c r="V6" s="16">
        <v>5454</v>
      </c>
      <c r="W6" s="34"/>
      <c r="X6" s="34"/>
    </row>
    <row r="7" spans="1:24">
      <c r="A7" s="14" t="s">
        <v>28</v>
      </c>
      <c r="B7" s="6" t="s">
        <v>29</v>
      </c>
      <c r="C7" s="15" t="s">
        <v>22</v>
      </c>
      <c r="D7" s="15" t="s">
        <v>30</v>
      </c>
      <c r="E7" s="16">
        <v>2358</v>
      </c>
      <c r="F7" s="16">
        <v>186807</v>
      </c>
      <c r="G7" s="15">
        <v>962</v>
      </c>
      <c r="H7" s="16">
        <v>1524</v>
      </c>
      <c r="I7" s="16">
        <v>25222</v>
      </c>
      <c r="J7" s="16">
        <v>200</v>
      </c>
      <c r="K7" s="16">
        <v>3000</v>
      </c>
      <c r="L7" s="16">
        <v>500</v>
      </c>
      <c r="M7" s="16">
        <v>7500</v>
      </c>
      <c r="N7" s="16">
        <v>10</v>
      </c>
      <c r="O7" s="16">
        <v>2358</v>
      </c>
      <c r="P7" s="16">
        <v>2235</v>
      </c>
      <c r="Q7" s="16">
        <v>2486</v>
      </c>
      <c r="R7" s="16">
        <v>2169</v>
      </c>
      <c r="S7" s="22">
        <f t="shared" si="1"/>
        <v>2.9530201342281879E-2</v>
      </c>
      <c r="T7" s="16">
        <v>2040</v>
      </c>
      <c r="U7" s="23">
        <f t="shared" si="0"/>
        <v>5.9474412171507604E-2</v>
      </c>
      <c r="V7" s="16">
        <v>2040</v>
      </c>
      <c r="W7" s="33">
        <f>SUM(V7:V11)</f>
        <v>6963</v>
      </c>
      <c r="X7" s="33">
        <f>SUM(O7:O11)</f>
        <v>8545</v>
      </c>
    </row>
    <row r="8" spans="1:24">
      <c r="A8" s="14" t="s">
        <v>31</v>
      </c>
      <c r="B8" s="6" t="s">
        <v>29</v>
      </c>
      <c r="C8" s="15" t="s">
        <v>22</v>
      </c>
      <c r="D8" s="15" t="s">
        <v>30</v>
      </c>
      <c r="E8" s="16">
        <v>1463</v>
      </c>
      <c r="F8" s="16">
        <v>315825</v>
      </c>
      <c r="G8" s="15">
        <v>764</v>
      </c>
      <c r="H8" s="16">
        <v>1175</v>
      </c>
      <c r="I8" s="16">
        <v>23988</v>
      </c>
      <c r="J8" s="16">
        <v>200</v>
      </c>
      <c r="K8" s="16">
        <v>3000</v>
      </c>
      <c r="L8" s="16">
        <v>500</v>
      </c>
      <c r="M8" s="16">
        <v>6000</v>
      </c>
      <c r="N8" s="16">
        <v>10</v>
      </c>
      <c r="O8" s="16">
        <v>1463</v>
      </c>
      <c r="P8" s="16">
        <v>1362</v>
      </c>
      <c r="Q8" s="16">
        <v>1571</v>
      </c>
      <c r="R8" s="16">
        <v>1319</v>
      </c>
      <c r="S8" s="22">
        <f t="shared" si="1"/>
        <v>3.1571218795888402E-2</v>
      </c>
      <c r="T8" s="16">
        <v>1249</v>
      </c>
      <c r="U8" s="23">
        <f t="shared" si="0"/>
        <v>5.3070507960576191E-2</v>
      </c>
      <c r="V8" s="16">
        <v>1249</v>
      </c>
      <c r="W8" s="34"/>
      <c r="X8" s="34"/>
    </row>
    <row r="9" spans="1:24">
      <c r="A9" s="14" t="s">
        <v>32</v>
      </c>
      <c r="B9" s="6" t="s">
        <v>29</v>
      </c>
      <c r="C9" s="15" t="s">
        <v>22</v>
      </c>
      <c r="D9" s="15" t="s">
        <v>30</v>
      </c>
      <c r="E9" s="16">
        <v>1384</v>
      </c>
      <c r="F9" s="16">
        <v>811945</v>
      </c>
      <c r="G9" s="15">
        <v>820</v>
      </c>
      <c r="H9" s="16">
        <v>1274</v>
      </c>
      <c r="I9" s="16">
        <v>24597</v>
      </c>
      <c r="J9" s="16">
        <v>200</v>
      </c>
      <c r="K9" s="16">
        <v>3000</v>
      </c>
      <c r="L9" s="16">
        <v>500</v>
      </c>
      <c r="M9" s="16">
        <v>6000</v>
      </c>
      <c r="N9" s="16">
        <v>10</v>
      </c>
      <c r="O9" s="16">
        <v>1381</v>
      </c>
      <c r="P9" s="16">
        <v>1305</v>
      </c>
      <c r="Q9" s="16">
        <v>1558</v>
      </c>
      <c r="R9" s="16">
        <v>1243</v>
      </c>
      <c r="S9" s="22">
        <f t="shared" si="1"/>
        <v>4.75095785440613E-2</v>
      </c>
      <c r="T9" s="16">
        <v>1176</v>
      </c>
      <c r="U9" s="23">
        <f t="shared" si="0"/>
        <v>5.3901850362027354E-2</v>
      </c>
      <c r="V9" s="16">
        <v>1176</v>
      </c>
      <c r="W9" s="34"/>
      <c r="X9" s="34"/>
    </row>
    <row r="10" spans="1:24">
      <c r="A10" s="14" t="s">
        <v>33</v>
      </c>
      <c r="B10" s="6" t="s">
        <v>29</v>
      </c>
      <c r="C10" s="15" t="s">
        <v>22</v>
      </c>
      <c r="D10" s="15" t="s">
        <v>30</v>
      </c>
      <c r="E10" s="16">
        <v>2817</v>
      </c>
      <c r="F10" s="16">
        <v>156135</v>
      </c>
      <c r="G10" s="15">
        <v>588</v>
      </c>
      <c r="H10" s="16">
        <v>987</v>
      </c>
      <c r="I10" s="16">
        <v>23276</v>
      </c>
      <c r="J10" s="16">
        <v>200</v>
      </c>
      <c r="K10" s="16">
        <v>2000</v>
      </c>
      <c r="L10" s="16">
        <v>500</v>
      </c>
      <c r="M10" s="16">
        <v>4000</v>
      </c>
      <c r="N10" s="16">
        <v>10</v>
      </c>
      <c r="O10" s="16">
        <v>2594</v>
      </c>
      <c r="P10" s="16">
        <v>2034</v>
      </c>
      <c r="Q10" s="16">
        <v>2550</v>
      </c>
      <c r="R10" s="16">
        <v>1979</v>
      </c>
      <c r="S10" s="22">
        <f t="shared" si="1"/>
        <v>2.7040314650934118E-2</v>
      </c>
      <c r="T10" s="16">
        <v>1855</v>
      </c>
      <c r="U10" s="23">
        <f t="shared" si="0"/>
        <v>6.265790803436079E-2</v>
      </c>
      <c r="V10" s="16">
        <v>1855</v>
      </c>
      <c r="W10" s="34"/>
      <c r="X10" s="34"/>
    </row>
    <row r="11" spans="1:24">
      <c r="A11" s="14" t="s">
        <v>34</v>
      </c>
      <c r="B11" s="6" t="s">
        <v>29</v>
      </c>
      <c r="C11" s="15" t="s">
        <v>22</v>
      </c>
      <c r="D11" s="15" t="s">
        <v>30</v>
      </c>
      <c r="E11" s="16">
        <v>754</v>
      </c>
      <c r="F11" s="16">
        <v>8889212</v>
      </c>
      <c r="G11" s="15">
        <v>937</v>
      </c>
      <c r="H11" s="16">
        <v>1732</v>
      </c>
      <c r="I11" s="16">
        <v>21846</v>
      </c>
      <c r="J11" s="16">
        <v>200</v>
      </c>
      <c r="K11" s="16">
        <v>2000</v>
      </c>
      <c r="L11" s="16">
        <v>500</v>
      </c>
      <c r="M11" s="16">
        <v>6000</v>
      </c>
      <c r="N11" s="16">
        <v>10</v>
      </c>
      <c r="O11" s="16">
        <v>749</v>
      </c>
      <c r="P11" s="16">
        <v>696</v>
      </c>
      <c r="Q11" s="16">
        <v>892</v>
      </c>
      <c r="R11" s="16">
        <v>683</v>
      </c>
      <c r="S11" s="22">
        <f t="shared" si="1"/>
        <v>1.8678160919540231E-2</v>
      </c>
      <c r="T11" s="16">
        <v>643</v>
      </c>
      <c r="U11" s="23">
        <f t="shared" si="0"/>
        <v>5.8565153733528552E-2</v>
      </c>
      <c r="V11" s="16">
        <v>643</v>
      </c>
      <c r="W11" s="35"/>
      <c r="X11" s="35"/>
    </row>
    <row r="12" spans="1:24">
      <c r="A12" s="14" t="s">
        <v>35</v>
      </c>
      <c r="B12" s="6" t="s">
        <v>21</v>
      </c>
      <c r="C12" s="15" t="s">
        <v>22</v>
      </c>
      <c r="D12" s="15" t="s">
        <v>30</v>
      </c>
      <c r="E12" s="16">
        <v>721</v>
      </c>
      <c r="F12" s="16">
        <v>216374</v>
      </c>
      <c r="G12" s="15">
        <v>803</v>
      </c>
      <c r="H12" s="16">
        <v>1402</v>
      </c>
      <c r="I12" s="16">
        <v>16933</v>
      </c>
      <c r="J12" s="16">
        <v>200</v>
      </c>
      <c r="K12" s="16">
        <v>2500</v>
      </c>
      <c r="L12" s="16">
        <v>500</v>
      </c>
      <c r="M12" s="16">
        <v>6000</v>
      </c>
      <c r="N12" s="16">
        <v>10</v>
      </c>
      <c r="O12" s="16">
        <v>720</v>
      </c>
      <c r="P12" s="16">
        <v>644</v>
      </c>
      <c r="Q12" s="16">
        <v>1074</v>
      </c>
      <c r="R12" s="16">
        <v>590</v>
      </c>
      <c r="S12" s="22">
        <f t="shared" si="1"/>
        <v>8.3850931677018639E-2</v>
      </c>
      <c r="T12" s="16">
        <v>552</v>
      </c>
      <c r="U12" s="23">
        <f t="shared" si="0"/>
        <v>6.4406779661016947E-2</v>
      </c>
      <c r="V12" s="16">
        <v>552</v>
      </c>
      <c r="W12" s="33">
        <f>SUM(V12:V22)</f>
        <v>26739</v>
      </c>
      <c r="X12" s="33">
        <f>SUM(O12:O22)</f>
        <v>33506</v>
      </c>
    </row>
    <row r="13" spans="1:24">
      <c r="A13" s="14" t="s">
        <v>36</v>
      </c>
      <c r="B13" s="6" t="s">
        <v>21</v>
      </c>
      <c r="C13" s="15" t="s">
        <v>22</v>
      </c>
      <c r="D13" s="15" t="s">
        <v>30</v>
      </c>
      <c r="E13" s="16">
        <v>1872</v>
      </c>
      <c r="F13" s="16">
        <v>108317</v>
      </c>
      <c r="G13" s="16">
        <v>1054</v>
      </c>
      <c r="H13" s="16">
        <v>1840</v>
      </c>
      <c r="I13" s="16">
        <v>19564</v>
      </c>
      <c r="J13" s="16">
        <v>200</v>
      </c>
      <c r="K13" s="16">
        <v>3000</v>
      </c>
      <c r="L13" s="16">
        <v>500</v>
      </c>
      <c r="M13" s="16">
        <v>9000</v>
      </c>
      <c r="N13" s="16">
        <v>10</v>
      </c>
      <c r="O13" s="16">
        <v>1872</v>
      </c>
      <c r="P13" s="16">
        <v>1855</v>
      </c>
      <c r="Q13" s="16">
        <v>1982</v>
      </c>
      <c r="R13" s="16">
        <v>1745</v>
      </c>
      <c r="S13" s="22">
        <f t="shared" si="1"/>
        <v>5.9299191374663072E-2</v>
      </c>
      <c r="T13" s="16">
        <v>1652</v>
      </c>
      <c r="U13" s="23">
        <f t="shared" si="0"/>
        <v>5.3295128939828081E-2</v>
      </c>
      <c r="V13" s="16">
        <v>1652</v>
      </c>
      <c r="W13" s="34"/>
      <c r="X13" s="34"/>
    </row>
    <row r="14" spans="1:24">
      <c r="A14" s="14" t="s">
        <v>37</v>
      </c>
      <c r="B14" s="6" t="s">
        <v>21</v>
      </c>
      <c r="C14" s="15" t="s">
        <v>22</v>
      </c>
      <c r="D14" s="15" t="s">
        <v>30</v>
      </c>
      <c r="E14" s="16">
        <v>1977</v>
      </c>
      <c r="F14" s="16">
        <v>109432</v>
      </c>
      <c r="G14" s="15">
        <v>871</v>
      </c>
      <c r="H14" s="16">
        <v>1382</v>
      </c>
      <c r="I14" s="16">
        <v>19446</v>
      </c>
      <c r="J14" s="16">
        <v>200</v>
      </c>
      <c r="K14" s="16">
        <v>3000</v>
      </c>
      <c r="L14" s="16">
        <v>500</v>
      </c>
      <c r="M14" s="16">
        <v>10000</v>
      </c>
      <c r="N14" s="16">
        <v>10</v>
      </c>
      <c r="O14" s="16">
        <v>1977</v>
      </c>
      <c r="P14" s="16">
        <v>1961</v>
      </c>
      <c r="Q14" s="16">
        <v>2093</v>
      </c>
      <c r="R14" s="16">
        <v>1816</v>
      </c>
      <c r="S14" s="22">
        <f t="shared" si="1"/>
        <v>7.394186639469659E-2</v>
      </c>
      <c r="T14" s="16">
        <v>1705</v>
      </c>
      <c r="U14" s="23">
        <f t="shared" si="0"/>
        <v>6.1123348017621149E-2</v>
      </c>
      <c r="V14" s="16">
        <v>1705</v>
      </c>
      <c r="W14" s="34"/>
      <c r="X14" s="34"/>
    </row>
    <row r="15" spans="1:24">
      <c r="A15" s="14" t="s">
        <v>38</v>
      </c>
      <c r="B15" s="6" t="s">
        <v>21</v>
      </c>
      <c r="C15" s="15" t="s">
        <v>22</v>
      </c>
      <c r="D15" s="15" t="s">
        <v>30</v>
      </c>
      <c r="E15" s="16">
        <v>3536</v>
      </c>
      <c r="F15" s="16">
        <v>158403</v>
      </c>
      <c r="G15" s="16">
        <v>1028</v>
      </c>
      <c r="H15" s="16">
        <v>1664</v>
      </c>
      <c r="I15" s="16">
        <v>21572</v>
      </c>
      <c r="J15" s="16">
        <v>200</v>
      </c>
      <c r="K15" s="16">
        <v>3000</v>
      </c>
      <c r="L15" s="16">
        <v>500</v>
      </c>
      <c r="M15" s="16">
        <v>10000</v>
      </c>
      <c r="N15" s="16">
        <v>10</v>
      </c>
      <c r="O15" s="16">
        <v>3527</v>
      </c>
      <c r="P15" s="16">
        <v>3478</v>
      </c>
      <c r="Q15" s="16">
        <v>3664</v>
      </c>
      <c r="R15" s="16">
        <v>3286</v>
      </c>
      <c r="S15" s="22">
        <f t="shared" si="1"/>
        <v>5.5204140310523286E-2</v>
      </c>
      <c r="T15" s="16">
        <v>3058</v>
      </c>
      <c r="U15" s="23">
        <f t="shared" si="0"/>
        <v>6.9385270846013383E-2</v>
      </c>
      <c r="V15" s="16">
        <v>3058</v>
      </c>
      <c r="W15" s="34"/>
      <c r="X15" s="34"/>
    </row>
    <row r="16" spans="1:24">
      <c r="A16" s="14" t="s">
        <v>39</v>
      </c>
      <c r="B16" s="6" t="s">
        <v>21</v>
      </c>
      <c r="C16" s="15" t="s">
        <v>22</v>
      </c>
      <c r="D16" s="15" t="s">
        <v>30</v>
      </c>
      <c r="E16" s="16">
        <v>3697</v>
      </c>
      <c r="F16" s="16">
        <v>76684</v>
      </c>
      <c r="G16" s="16">
        <v>1051</v>
      </c>
      <c r="H16" s="16">
        <v>1710</v>
      </c>
      <c r="I16" s="16">
        <v>21206</v>
      </c>
      <c r="J16" s="16">
        <v>200</v>
      </c>
      <c r="K16" s="16">
        <v>3000</v>
      </c>
      <c r="L16" s="16">
        <v>500</v>
      </c>
      <c r="M16" s="16">
        <v>10000</v>
      </c>
      <c r="N16" s="16">
        <v>10</v>
      </c>
      <c r="O16" s="16">
        <v>3689</v>
      </c>
      <c r="P16" s="16">
        <v>3637</v>
      </c>
      <c r="Q16" s="16">
        <v>3742</v>
      </c>
      <c r="R16" s="16">
        <v>3443</v>
      </c>
      <c r="S16" s="22">
        <f t="shared" si="1"/>
        <v>5.3340665383557875E-2</v>
      </c>
      <c r="T16" s="16">
        <v>3195</v>
      </c>
      <c r="U16" s="23">
        <f t="shared" si="0"/>
        <v>7.2030206215509734E-2</v>
      </c>
      <c r="V16" s="16">
        <v>3195</v>
      </c>
      <c r="W16" s="34"/>
      <c r="X16" s="34"/>
    </row>
    <row r="17" spans="1:24">
      <c r="A17" s="14" t="s">
        <v>40</v>
      </c>
      <c r="B17" s="6" t="s">
        <v>21</v>
      </c>
      <c r="C17" s="15" t="s">
        <v>22</v>
      </c>
      <c r="D17" s="15" t="s">
        <v>30</v>
      </c>
      <c r="E17" s="16">
        <v>2201</v>
      </c>
      <c r="F17" s="16">
        <v>94426</v>
      </c>
      <c r="G17" s="16">
        <v>793</v>
      </c>
      <c r="H17" s="16">
        <v>1356</v>
      </c>
      <c r="I17" s="16">
        <v>18947</v>
      </c>
      <c r="J17" s="16">
        <v>200</v>
      </c>
      <c r="K17" s="16">
        <v>2500</v>
      </c>
      <c r="L17" s="16">
        <v>500</v>
      </c>
      <c r="M17" s="16">
        <v>8000</v>
      </c>
      <c r="N17" s="16">
        <v>10</v>
      </c>
      <c r="O17" s="16">
        <v>2197</v>
      </c>
      <c r="P17" s="16">
        <v>2048</v>
      </c>
      <c r="Q17" s="16">
        <v>2468</v>
      </c>
      <c r="R17" s="16">
        <v>1905</v>
      </c>
      <c r="S17" s="22">
        <f t="shared" si="1"/>
        <v>6.982421875E-2</v>
      </c>
      <c r="T17" s="16">
        <v>1772</v>
      </c>
      <c r="U17" s="23">
        <f t="shared" si="0"/>
        <v>6.9816272965879264E-2</v>
      </c>
      <c r="V17" s="16">
        <v>1772</v>
      </c>
      <c r="W17" s="34"/>
      <c r="X17" s="34"/>
    </row>
    <row r="18" spans="1:24">
      <c r="A18" s="14" t="s">
        <v>41</v>
      </c>
      <c r="B18" s="6" t="s">
        <v>21</v>
      </c>
      <c r="C18" s="15" t="s">
        <v>22</v>
      </c>
      <c r="D18" s="15" t="s">
        <v>30</v>
      </c>
      <c r="E18" s="16">
        <v>1620</v>
      </c>
      <c r="F18" s="16">
        <v>137742</v>
      </c>
      <c r="G18" s="16">
        <v>847</v>
      </c>
      <c r="H18" s="16">
        <v>1358</v>
      </c>
      <c r="I18" s="16">
        <v>19056</v>
      </c>
      <c r="J18" s="16">
        <v>200</v>
      </c>
      <c r="K18" s="16">
        <v>3000</v>
      </c>
      <c r="L18" s="16">
        <v>500</v>
      </c>
      <c r="M18" s="16">
        <v>10000</v>
      </c>
      <c r="N18" s="16">
        <v>10</v>
      </c>
      <c r="O18" s="16">
        <v>1620</v>
      </c>
      <c r="P18" s="16">
        <v>1601</v>
      </c>
      <c r="Q18" s="16">
        <v>1738</v>
      </c>
      <c r="R18" s="16">
        <v>1460</v>
      </c>
      <c r="S18" s="22">
        <f t="shared" si="1"/>
        <v>8.8069956277326666E-2</v>
      </c>
      <c r="T18" s="20">
        <v>1381</v>
      </c>
      <c r="U18" s="23">
        <f t="shared" si="0"/>
        <v>5.410958904109589E-2</v>
      </c>
      <c r="V18" s="16">
        <v>1381</v>
      </c>
      <c r="W18" s="34"/>
      <c r="X18" s="34"/>
    </row>
    <row r="19" spans="1:24">
      <c r="A19" s="14" t="s">
        <v>42</v>
      </c>
      <c r="B19" s="6" t="s">
        <v>21</v>
      </c>
      <c r="C19" s="15" t="s">
        <v>22</v>
      </c>
      <c r="D19" s="15" t="s">
        <v>30</v>
      </c>
      <c r="E19" s="16">
        <v>4614</v>
      </c>
      <c r="F19" s="16">
        <v>47845</v>
      </c>
      <c r="G19" s="16">
        <v>816</v>
      </c>
      <c r="H19" s="16">
        <v>1290</v>
      </c>
      <c r="I19" s="16">
        <v>20725</v>
      </c>
      <c r="J19" s="16">
        <v>200</v>
      </c>
      <c r="K19" s="16">
        <v>3000</v>
      </c>
      <c r="L19" s="16">
        <v>500</v>
      </c>
      <c r="M19" s="16">
        <v>9000</v>
      </c>
      <c r="N19" s="16">
        <v>10</v>
      </c>
      <c r="O19" s="16">
        <v>4611</v>
      </c>
      <c r="P19" s="16">
        <v>4454</v>
      </c>
      <c r="Q19" s="16">
        <v>4797</v>
      </c>
      <c r="R19" s="16">
        <v>4031</v>
      </c>
      <c r="S19" s="22">
        <f t="shared" si="1"/>
        <v>9.4970812752581943E-2</v>
      </c>
      <c r="T19" s="16">
        <v>3669</v>
      </c>
      <c r="U19" s="23">
        <f t="shared" si="0"/>
        <v>8.9804018853882409E-2</v>
      </c>
      <c r="V19" s="16">
        <v>3669</v>
      </c>
      <c r="W19" s="34"/>
      <c r="X19" s="34"/>
    </row>
    <row r="20" spans="1:24">
      <c r="A20" s="14" t="s">
        <v>43</v>
      </c>
      <c r="B20" s="6" t="s">
        <v>21</v>
      </c>
      <c r="C20" s="15" t="s">
        <v>22</v>
      </c>
      <c r="D20" s="15" t="s">
        <v>30</v>
      </c>
      <c r="E20" s="16">
        <v>3875</v>
      </c>
      <c r="F20" s="16">
        <v>59152</v>
      </c>
      <c r="G20" s="16">
        <v>974</v>
      </c>
      <c r="H20" s="16">
        <v>1792</v>
      </c>
      <c r="I20" s="16">
        <v>21082</v>
      </c>
      <c r="J20" s="16">
        <v>200</v>
      </c>
      <c r="K20" s="16">
        <v>3000</v>
      </c>
      <c r="L20" s="16">
        <v>500</v>
      </c>
      <c r="M20" s="16">
        <v>9000</v>
      </c>
      <c r="N20" s="16">
        <v>10</v>
      </c>
      <c r="O20" s="16">
        <v>3874</v>
      </c>
      <c r="P20" s="16">
        <v>3753</v>
      </c>
      <c r="Q20" s="16">
        <v>4045</v>
      </c>
      <c r="R20" s="16">
        <v>3341</v>
      </c>
      <c r="S20" s="22">
        <f t="shared" si="1"/>
        <v>0.10977884359179323</v>
      </c>
      <c r="T20" s="16">
        <v>3048</v>
      </c>
      <c r="U20" s="23">
        <f t="shared" si="0"/>
        <v>8.7698293923974852E-2</v>
      </c>
      <c r="V20" s="16">
        <v>3048</v>
      </c>
      <c r="W20" s="34"/>
      <c r="X20" s="34"/>
    </row>
    <row r="21" spans="1:24">
      <c r="A21" s="14" t="s">
        <v>44</v>
      </c>
      <c r="B21" s="6" t="s">
        <v>21</v>
      </c>
      <c r="C21" s="15" t="s">
        <v>22</v>
      </c>
      <c r="D21" s="15" t="s">
        <v>30</v>
      </c>
      <c r="E21" s="16">
        <v>6201</v>
      </c>
      <c r="F21" s="16">
        <v>71088</v>
      </c>
      <c r="G21" s="16">
        <v>906</v>
      </c>
      <c r="H21" s="16">
        <v>1589</v>
      </c>
      <c r="I21" s="16">
        <v>22532</v>
      </c>
      <c r="J21" s="16">
        <v>200</v>
      </c>
      <c r="K21" s="16">
        <v>3000</v>
      </c>
      <c r="L21" s="16">
        <v>500</v>
      </c>
      <c r="M21" s="16">
        <v>9000</v>
      </c>
      <c r="N21" s="16">
        <v>10</v>
      </c>
      <c r="O21" s="16">
        <v>6201</v>
      </c>
      <c r="P21" s="16">
        <v>5919</v>
      </c>
      <c r="Q21" s="16">
        <v>5832</v>
      </c>
      <c r="R21" s="16">
        <v>4492</v>
      </c>
      <c r="S21" s="22">
        <f t="shared" si="1"/>
        <v>0.24108802162527454</v>
      </c>
      <c r="T21" s="16">
        <v>4049</v>
      </c>
      <c r="U21" s="23">
        <f t="shared" si="0"/>
        <v>9.8619768477292966E-2</v>
      </c>
      <c r="V21" s="16">
        <v>4049</v>
      </c>
      <c r="W21" s="34"/>
      <c r="X21" s="34"/>
    </row>
    <row r="22" spans="1:24">
      <c r="A22" s="14" t="s">
        <v>45</v>
      </c>
      <c r="B22" s="6" t="s">
        <v>21</v>
      </c>
      <c r="C22" s="15" t="s">
        <v>22</v>
      </c>
      <c r="D22" s="15" t="s">
        <v>30</v>
      </c>
      <c r="E22" s="16">
        <v>3218</v>
      </c>
      <c r="F22" s="16">
        <v>187637</v>
      </c>
      <c r="G22" s="16">
        <v>999</v>
      </c>
      <c r="H22" s="16">
        <v>1822</v>
      </c>
      <c r="I22" s="16">
        <v>21858</v>
      </c>
      <c r="J22" s="16">
        <v>200</v>
      </c>
      <c r="K22" s="16">
        <v>3000</v>
      </c>
      <c r="L22" s="16">
        <v>500</v>
      </c>
      <c r="M22" s="16">
        <v>9000</v>
      </c>
      <c r="N22" s="16">
        <v>10</v>
      </c>
      <c r="O22" s="16">
        <v>3218</v>
      </c>
      <c r="P22" s="16">
        <v>3189</v>
      </c>
      <c r="Q22" s="16">
        <v>3187</v>
      </c>
      <c r="R22" s="16">
        <v>2870</v>
      </c>
      <c r="S22" s="22">
        <f t="shared" si="1"/>
        <v>0.10003135779241142</v>
      </c>
      <c r="T22" s="16">
        <v>2658</v>
      </c>
      <c r="U22" s="23">
        <f t="shared" si="0"/>
        <v>7.3867595818815329E-2</v>
      </c>
      <c r="V22" s="16">
        <v>2658</v>
      </c>
      <c r="W22" s="35"/>
      <c r="X22" s="34"/>
    </row>
    <row r="23" spans="1:24">
      <c r="A23" s="16" t="s">
        <v>46</v>
      </c>
      <c r="B23" s="6" t="s">
        <v>29</v>
      </c>
      <c r="C23" s="16" t="s">
        <v>26</v>
      </c>
      <c r="D23" s="17" t="s">
        <v>47</v>
      </c>
      <c r="E23" s="16">
        <v>11001</v>
      </c>
      <c r="F23" s="16">
        <v>87849</v>
      </c>
      <c r="G23" s="16">
        <v>2443</v>
      </c>
      <c r="H23" s="16">
        <v>4599</v>
      </c>
      <c r="I23" s="16">
        <v>33037</v>
      </c>
      <c r="J23" s="16">
        <v>200</v>
      </c>
      <c r="K23" s="16">
        <v>15000</v>
      </c>
      <c r="L23" s="16">
        <v>500</v>
      </c>
      <c r="M23" s="16">
        <v>200000</v>
      </c>
      <c r="N23" s="16">
        <v>5</v>
      </c>
      <c r="O23" s="16">
        <v>11001</v>
      </c>
      <c r="P23" s="16">
        <v>10843</v>
      </c>
      <c r="Q23" s="16">
        <v>10276</v>
      </c>
      <c r="R23" s="16">
        <v>9847</v>
      </c>
      <c r="S23" s="22">
        <f t="shared" si="1"/>
        <v>9.1856497279350732E-2</v>
      </c>
      <c r="T23" s="16">
        <v>8265</v>
      </c>
      <c r="U23" s="23">
        <f t="shared" si="0"/>
        <v>0.16065806844724281</v>
      </c>
      <c r="V23" s="16">
        <v>8265</v>
      </c>
      <c r="W23" s="33">
        <f>SUM(V23:V31)</f>
        <v>29397</v>
      </c>
      <c r="X23" s="33">
        <f>SUM(O22:O31)</f>
        <v>50140</v>
      </c>
    </row>
    <row r="24" spans="1:24">
      <c r="A24" s="16" t="s">
        <v>48</v>
      </c>
      <c r="B24" s="6" t="s">
        <v>29</v>
      </c>
      <c r="C24" s="16" t="s">
        <v>26</v>
      </c>
      <c r="D24" s="17" t="s">
        <v>47</v>
      </c>
      <c r="E24" s="16">
        <v>1832</v>
      </c>
      <c r="F24" s="16">
        <v>219323</v>
      </c>
      <c r="G24" s="16">
        <v>1942</v>
      </c>
      <c r="H24" s="16">
        <v>3677</v>
      </c>
      <c r="I24" s="16">
        <v>26661</v>
      </c>
      <c r="J24" s="16">
        <v>200</v>
      </c>
      <c r="K24" s="16">
        <v>8000</v>
      </c>
      <c r="L24" s="16">
        <v>500</v>
      </c>
      <c r="M24" s="16">
        <v>40000</v>
      </c>
      <c r="N24" s="16">
        <v>5</v>
      </c>
      <c r="O24" s="16">
        <v>1832</v>
      </c>
      <c r="P24" s="16">
        <v>1825</v>
      </c>
      <c r="Q24" s="16">
        <v>1655</v>
      </c>
      <c r="R24" s="16">
        <v>1598</v>
      </c>
      <c r="S24" s="22">
        <f t="shared" si="1"/>
        <v>0.12438356164383561</v>
      </c>
      <c r="T24" s="16">
        <v>1521</v>
      </c>
      <c r="U24" s="23">
        <f t="shared" si="0"/>
        <v>4.8185231539424278E-2</v>
      </c>
      <c r="V24" s="16">
        <v>1521</v>
      </c>
      <c r="W24" s="34"/>
      <c r="X24" s="34"/>
    </row>
    <row r="25" spans="1:24">
      <c r="A25" s="16" t="s">
        <v>49</v>
      </c>
      <c r="B25" s="6" t="s">
        <v>29</v>
      </c>
      <c r="C25" s="16" t="s">
        <v>26</v>
      </c>
      <c r="D25" s="17" t="s">
        <v>47</v>
      </c>
      <c r="E25" s="16">
        <v>4607</v>
      </c>
      <c r="F25" s="16">
        <v>79692</v>
      </c>
      <c r="G25" s="16">
        <v>2219</v>
      </c>
      <c r="H25" s="16">
        <v>4329</v>
      </c>
      <c r="I25" s="16">
        <v>29474</v>
      </c>
      <c r="J25" s="16">
        <v>200</v>
      </c>
      <c r="K25" s="16">
        <v>7500</v>
      </c>
      <c r="L25" s="16">
        <v>500</v>
      </c>
      <c r="M25" s="16">
        <v>40000</v>
      </c>
      <c r="N25" s="16">
        <v>5</v>
      </c>
      <c r="O25" s="16">
        <v>4607</v>
      </c>
      <c r="P25" s="16">
        <v>4600</v>
      </c>
      <c r="Q25" s="16">
        <v>4497</v>
      </c>
      <c r="R25" s="16">
        <v>4349</v>
      </c>
      <c r="S25" s="22">
        <f t="shared" si="1"/>
        <v>5.4565217391304349E-2</v>
      </c>
      <c r="T25" s="16">
        <v>3984</v>
      </c>
      <c r="U25" s="23">
        <f t="shared" si="0"/>
        <v>8.3927339618303065E-2</v>
      </c>
      <c r="V25" s="16">
        <v>3984</v>
      </c>
      <c r="W25" s="34"/>
      <c r="X25" s="34"/>
    </row>
    <row r="26" spans="1:24">
      <c r="A26" s="16" t="s">
        <v>50</v>
      </c>
      <c r="B26" s="6" t="s">
        <v>29</v>
      </c>
      <c r="C26" s="16" t="s">
        <v>26</v>
      </c>
      <c r="D26" s="17" t="s">
        <v>47</v>
      </c>
      <c r="E26" s="16">
        <v>14626</v>
      </c>
      <c r="F26" s="16">
        <v>43625</v>
      </c>
      <c r="G26" s="16">
        <v>1879</v>
      </c>
      <c r="H26" s="16">
        <v>3596</v>
      </c>
      <c r="I26" s="16">
        <v>32218</v>
      </c>
      <c r="J26" s="16">
        <v>200</v>
      </c>
      <c r="K26" s="16">
        <v>15000</v>
      </c>
      <c r="L26" s="16">
        <v>500</v>
      </c>
      <c r="M26" s="16">
        <v>200000</v>
      </c>
      <c r="N26" s="16">
        <v>5</v>
      </c>
      <c r="O26" s="20">
        <v>14593</v>
      </c>
      <c r="P26" s="16">
        <v>13749</v>
      </c>
      <c r="Q26" s="16">
        <v>11693</v>
      </c>
      <c r="R26" s="16">
        <v>10570</v>
      </c>
      <c r="S26" s="22">
        <f t="shared" si="1"/>
        <v>0.23121681576841951</v>
      </c>
      <c r="T26" s="16">
        <v>9157</v>
      </c>
      <c r="U26" s="23">
        <f t="shared" si="0"/>
        <v>0.13368022705771049</v>
      </c>
      <c r="V26" s="16">
        <v>9157</v>
      </c>
      <c r="W26" s="34"/>
      <c r="X26" s="34"/>
    </row>
    <row r="27" spans="1:24">
      <c r="A27" s="16" t="s">
        <v>51</v>
      </c>
      <c r="B27" s="18" t="s">
        <v>29</v>
      </c>
      <c r="C27" s="16" t="s">
        <v>26</v>
      </c>
      <c r="D27" s="17" t="s">
        <v>47</v>
      </c>
      <c r="E27" s="16">
        <v>5545</v>
      </c>
      <c r="F27" s="16">
        <v>52715</v>
      </c>
      <c r="G27" s="16">
        <v>249</v>
      </c>
      <c r="H27" s="16">
        <v>288</v>
      </c>
      <c r="I27" s="16">
        <v>24854</v>
      </c>
      <c r="J27" s="16">
        <v>200</v>
      </c>
      <c r="K27" s="16">
        <v>2000</v>
      </c>
      <c r="L27" s="16">
        <v>500</v>
      </c>
      <c r="M27" s="16">
        <v>4000</v>
      </c>
      <c r="N27" s="16">
        <v>5</v>
      </c>
      <c r="O27" s="16">
        <v>4003</v>
      </c>
      <c r="P27" s="16">
        <v>1325</v>
      </c>
      <c r="Q27" s="16">
        <v>3136</v>
      </c>
      <c r="R27" s="16">
        <v>1246</v>
      </c>
      <c r="S27" s="22">
        <f t="shared" si="1"/>
        <v>5.9622641509433964E-2</v>
      </c>
      <c r="T27" s="16">
        <v>1034</v>
      </c>
      <c r="U27" s="23">
        <f t="shared" si="0"/>
        <v>0.17014446227929375</v>
      </c>
      <c r="V27" s="16">
        <v>1034</v>
      </c>
      <c r="W27" s="34"/>
      <c r="X27" s="34"/>
    </row>
    <row r="28" spans="1:24">
      <c r="A28" s="16" t="s">
        <v>52</v>
      </c>
      <c r="B28" s="6" t="s">
        <v>29</v>
      </c>
      <c r="C28" s="16" t="s">
        <v>26</v>
      </c>
      <c r="D28" s="17" t="s">
        <v>47</v>
      </c>
      <c r="E28" s="16">
        <v>4813</v>
      </c>
      <c r="F28" s="16">
        <v>79587</v>
      </c>
      <c r="G28" s="16">
        <v>179</v>
      </c>
      <c r="H28" s="16">
        <v>201</v>
      </c>
      <c r="I28" s="16">
        <v>24635</v>
      </c>
      <c r="J28" s="16">
        <v>200</v>
      </c>
      <c r="K28" s="16">
        <v>1200</v>
      </c>
      <c r="L28" s="16">
        <v>500</v>
      </c>
      <c r="M28" s="16">
        <v>2000</v>
      </c>
      <c r="N28" s="16">
        <v>5</v>
      </c>
      <c r="O28" s="16">
        <v>2074</v>
      </c>
      <c r="P28" s="16">
        <v>556</v>
      </c>
      <c r="Q28" s="16">
        <v>1723</v>
      </c>
      <c r="R28" s="16">
        <v>501</v>
      </c>
      <c r="S28" s="22">
        <f t="shared" si="1"/>
        <v>9.8920863309352514E-2</v>
      </c>
      <c r="T28" s="16">
        <v>430</v>
      </c>
      <c r="U28" s="23">
        <f t="shared" si="0"/>
        <v>0.14171656686626746</v>
      </c>
      <c r="V28" s="16">
        <v>430</v>
      </c>
      <c r="W28" s="34"/>
      <c r="X28" s="34"/>
    </row>
    <row r="29" spans="1:24">
      <c r="A29" s="16" t="s">
        <v>53</v>
      </c>
      <c r="B29" s="6" t="s">
        <v>29</v>
      </c>
      <c r="C29" s="16" t="s">
        <v>26</v>
      </c>
      <c r="D29" s="17" t="s">
        <v>47</v>
      </c>
      <c r="E29" s="16">
        <v>2195</v>
      </c>
      <c r="F29" s="16">
        <v>169641</v>
      </c>
      <c r="G29" s="16">
        <v>2093</v>
      </c>
      <c r="H29" s="16">
        <v>3976</v>
      </c>
      <c r="I29" s="16">
        <v>26786</v>
      </c>
      <c r="J29" s="16">
        <v>200</v>
      </c>
      <c r="K29" s="16">
        <v>6000</v>
      </c>
      <c r="L29" s="16">
        <v>500</v>
      </c>
      <c r="M29" s="16">
        <v>30000</v>
      </c>
      <c r="N29" s="16">
        <v>5</v>
      </c>
      <c r="O29" s="16">
        <v>2195</v>
      </c>
      <c r="P29" s="16">
        <v>2171</v>
      </c>
      <c r="Q29" s="16">
        <v>2017</v>
      </c>
      <c r="R29" s="16">
        <v>1877</v>
      </c>
      <c r="S29" s="22">
        <f t="shared" si="1"/>
        <v>0.13542146476278213</v>
      </c>
      <c r="T29" s="16">
        <v>1789</v>
      </c>
      <c r="U29" s="23">
        <f t="shared" si="0"/>
        <v>4.6883324453915826E-2</v>
      </c>
      <c r="V29" s="16">
        <v>1789</v>
      </c>
      <c r="W29" s="34"/>
      <c r="X29" s="34"/>
    </row>
    <row r="30" spans="1:24">
      <c r="A30" s="16" t="s">
        <v>54</v>
      </c>
      <c r="B30" s="6" t="s">
        <v>29</v>
      </c>
      <c r="C30" s="16" t="s">
        <v>22</v>
      </c>
      <c r="D30" s="17" t="s">
        <v>47</v>
      </c>
      <c r="E30" s="16">
        <v>4401</v>
      </c>
      <c r="F30" s="16">
        <v>94071</v>
      </c>
      <c r="G30" s="16">
        <v>542</v>
      </c>
      <c r="H30" s="16">
        <v>701</v>
      </c>
      <c r="I30" s="16">
        <v>24381</v>
      </c>
      <c r="J30" s="16">
        <v>200</v>
      </c>
      <c r="K30" s="16">
        <v>3000</v>
      </c>
      <c r="L30" s="16">
        <v>500</v>
      </c>
      <c r="M30" s="16">
        <v>5000</v>
      </c>
      <c r="N30" s="16">
        <v>5</v>
      </c>
      <c r="O30" s="16">
        <v>4401</v>
      </c>
      <c r="P30" s="16">
        <v>3116</v>
      </c>
      <c r="Q30" s="16">
        <v>3665</v>
      </c>
      <c r="R30" s="16">
        <v>2693</v>
      </c>
      <c r="S30" s="22">
        <f t="shared" si="1"/>
        <v>0.13575096277278562</v>
      </c>
      <c r="T30" s="16">
        <v>2428</v>
      </c>
      <c r="U30" s="23">
        <f t="shared" si="0"/>
        <v>9.8403267731154848E-2</v>
      </c>
      <c r="V30" s="16">
        <v>2428</v>
      </c>
      <c r="W30" s="34"/>
      <c r="X30" s="34"/>
    </row>
    <row r="31" spans="1:24">
      <c r="A31" s="16" t="s">
        <v>55</v>
      </c>
      <c r="B31" s="6" t="s">
        <v>29</v>
      </c>
      <c r="C31" s="16" t="s">
        <v>22</v>
      </c>
      <c r="D31" s="17" t="s">
        <v>47</v>
      </c>
      <c r="E31" s="16">
        <v>2216</v>
      </c>
      <c r="F31" s="16">
        <v>167509</v>
      </c>
      <c r="G31" s="16">
        <v>395</v>
      </c>
      <c r="H31" s="16">
        <v>481</v>
      </c>
      <c r="I31" s="16">
        <v>24471</v>
      </c>
      <c r="J31" s="16">
        <v>200</v>
      </c>
      <c r="K31" s="16">
        <v>3000</v>
      </c>
      <c r="L31" s="16">
        <v>500</v>
      </c>
      <c r="M31" s="16">
        <v>4000</v>
      </c>
      <c r="N31" s="16">
        <v>5</v>
      </c>
      <c r="O31" s="16">
        <v>2216</v>
      </c>
      <c r="P31" s="16">
        <v>1021</v>
      </c>
      <c r="Q31" s="16">
        <v>2099</v>
      </c>
      <c r="R31" s="16">
        <v>916</v>
      </c>
      <c r="S31" s="22">
        <f t="shared" si="1"/>
        <v>0.10284035259549461</v>
      </c>
      <c r="T31" s="16">
        <v>789</v>
      </c>
      <c r="U31" s="23">
        <f t="shared" si="0"/>
        <v>0.13864628820960698</v>
      </c>
      <c r="V31" s="16">
        <v>789</v>
      </c>
      <c r="W31" s="35"/>
      <c r="X31" s="35"/>
    </row>
    <row r="32" spans="1:24">
      <c r="A32" s="14" t="s">
        <v>56</v>
      </c>
      <c r="B32" s="6" t="s">
        <v>29</v>
      </c>
      <c r="C32" s="15" t="s">
        <v>22</v>
      </c>
      <c r="D32" s="15" t="s">
        <v>57</v>
      </c>
      <c r="E32" s="16">
        <v>1628</v>
      </c>
      <c r="F32" s="16">
        <v>149769</v>
      </c>
      <c r="G32" s="16">
        <v>3682</v>
      </c>
      <c r="H32" s="16">
        <v>8804</v>
      </c>
      <c r="I32" s="16">
        <v>27580</v>
      </c>
      <c r="J32" s="16">
        <v>200</v>
      </c>
      <c r="K32" s="16">
        <v>10000</v>
      </c>
      <c r="L32" s="16">
        <v>500</v>
      </c>
      <c r="M32" s="16">
        <v>100000</v>
      </c>
      <c r="N32" s="16">
        <v>5</v>
      </c>
      <c r="O32" s="16">
        <v>1628</v>
      </c>
      <c r="P32" s="15">
        <v>1621</v>
      </c>
      <c r="Q32" s="15">
        <v>1501</v>
      </c>
      <c r="R32" s="16">
        <v>1495</v>
      </c>
      <c r="S32" s="22">
        <f t="shared" si="1"/>
        <v>7.7729796421961747E-2</v>
      </c>
      <c r="T32" s="16">
        <v>1420</v>
      </c>
      <c r="U32" s="23">
        <f t="shared" si="0"/>
        <v>5.016722408026756E-2</v>
      </c>
      <c r="V32" s="16">
        <v>1420</v>
      </c>
      <c r="W32" s="33">
        <f>SUM(V32:V69)</f>
        <v>54491</v>
      </c>
      <c r="X32" s="34">
        <f>SUM(O32:O69)</f>
        <v>75770</v>
      </c>
    </row>
    <row r="33" spans="1:26">
      <c r="A33" s="14" t="s">
        <v>58</v>
      </c>
      <c r="B33" s="6" t="s">
        <v>29</v>
      </c>
      <c r="C33" s="15" t="s">
        <v>22</v>
      </c>
      <c r="D33" s="15" t="s">
        <v>57</v>
      </c>
      <c r="E33" s="16">
        <v>3766</v>
      </c>
      <c r="F33" s="16">
        <v>96678</v>
      </c>
      <c r="G33" s="16">
        <v>3009</v>
      </c>
      <c r="H33" s="16">
        <v>6206</v>
      </c>
      <c r="I33" s="16">
        <v>29348</v>
      </c>
      <c r="J33" s="16">
        <v>200</v>
      </c>
      <c r="K33" s="16">
        <v>10000</v>
      </c>
      <c r="L33" s="16">
        <v>500</v>
      </c>
      <c r="M33" s="16">
        <v>50000</v>
      </c>
      <c r="N33" s="16">
        <v>5</v>
      </c>
      <c r="O33" s="16">
        <v>3766</v>
      </c>
      <c r="P33" s="15">
        <v>3755</v>
      </c>
      <c r="Q33" s="15">
        <v>3293</v>
      </c>
      <c r="R33" s="16">
        <v>3216</v>
      </c>
      <c r="S33" s="22">
        <f t="shared" si="1"/>
        <v>0.14354194407456725</v>
      </c>
      <c r="T33" s="16">
        <v>3013</v>
      </c>
      <c r="U33" s="23">
        <f t="shared" si="0"/>
        <v>6.3121890547263679E-2</v>
      </c>
      <c r="V33" s="16">
        <v>3013</v>
      </c>
      <c r="W33" s="34"/>
      <c r="X33" s="34"/>
    </row>
    <row r="34" spans="1:26">
      <c r="A34" s="14" t="s">
        <v>59</v>
      </c>
      <c r="B34" s="6" t="s">
        <v>29</v>
      </c>
      <c r="C34" s="15" t="s">
        <v>22</v>
      </c>
      <c r="D34" s="15" t="s">
        <v>57</v>
      </c>
      <c r="E34" s="16">
        <v>2682</v>
      </c>
      <c r="F34" s="16">
        <v>90874</v>
      </c>
      <c r="G34" s="16">
        <v>2780</v>
      </c>
      <c r="H34" s="16">
        <v>5398</v>
      </c>
      <c r="I34" s="16">
        <v>30529</v>
      </c>
      <c r="J34" s="16">
        <v>200</v>
      </c>
      <c r="K34" s="16">
        <v>10000</v>
      </c>
      <c r="L34" s="16">
        <v>500</v>
      </c>
      <c r="M34" s="16">
        <v>40000</v>
      </c>
      <c r="N34" s="16">
        <v>5</v>
      </c>
      <c r="O34" s="16">
        <v>2682</v>
      </c>
      <c r="P34" s="15">
        <v>2676</v>
      </c>
      <c r="Q34" s="15">
        <v>2277</v>
      </c>
      <c r="R34" s="16">
        <v>2183</v>
      </c>
      <c r="S34" s="22">
        <f t="shared" si="1"/>
        <v>0.18423019431988041</v>
      </c>
      <c r="T34" s="16">
        <v>2050</v>
      </c>
      <c r="U34" s="23">
        <f t="shared" si="0"/>
        <v>6.0925332111772791E-2</v>
      </c>
      <c r="V34" s="16">
        <v>2050</v>
      </c>
      <c r="W34" s="34"/>
      <c r="X34" s="34"/>
    </row>
    <row r="35" spans="1:26" s="10" customFormat="1">
      <c r="A35" s="14" t="s">
        <v>60</v>
      </c>
      <c r="B35" s="6" t="s">
        <v>29</v>
      </c>
      <c r="C35" s="15" t="s">
        <v>22</v>
      </c>
      <c r="D35" s="15" t="s">
        <v>57</v>
      </c>
      <c r="E35" s="16">
        <v>3753</v>
      </c>
      <c r="F35" s="16">
        <v>83747</v>
      </c>
      <c r="G35" s="16">
        <v>3283</v>
      </c>
      <c r="H35" s="16">
        <v>7042</v>
      </c>
      <c r="I35" s="16">
        <v>30988</v>
      </c>
      <c r="J35" s="16">
        <v>200</v>
      </c>
      <c r="K35" s="16">
        <v>7500</v>
      </c>
      <c r="L35" s="16">
        <v>500</v>
      </c>
      <c r="M35" s="16">
        <v>40000</v>
      </c>
      <c r="N35" s="16">
        <v>5</v>
      </c>
      <c r="O35" s="16">
        <v>3753</v>
      </c>
      <c r="P35" s="15">
        <v>3720</v>
      </c>
      <c r="Q35" s="15">
        <v>3536</v>
      </c>
      <c r="R35" s="16">
        <v>3410</v>
      </c>
      <c r="S35" s="22">
        <f t="shared" si="1"/>
        <v>8.3333333333333329E-2</v>
      </c>
      <c r="T35" s="16">
        <v>3186</v>
      </c>
      <c r="U35" s="23">
        <f t="shared" si="0"/>
        <v>6.5689149560117302E-2</v>
      </c>
      <c r="V35" s="16">
        <v>3186</v>
      </c>
      <c r="W35" s="34"/>
      <c r="X35" s="34"/>
      <c r="Y35" s="24"/>
      <c r="Z35" s="24"/>
    </row>
    <row r="36" spans="1:26">
      <c r="A36" s="14" t="s">
        <v>61</v>
      </c>
      <c r="B36" s="6" t="s">
        <v>29</v>
      </c>
      <c r="C36" s="15" t="s">
        <v>22</v>
      </c>
      <c r="D36" s="15" t="s">
        <v>57</v>
      </c>
      <c r="E36" s="16">
        <v>4019</v>
      </c>
      <c r="F36" s="16">
        <v>52730</v>
      </c>
      <c r="G36" s="16">
        <v>2252</v>
      </c>
      <c r="H36" s="16">
        <v>3965</v>
      </c>
      <c r="I36" s="16">
        <v>30943</v>
      </c>
      <c r="J36" s="16">
        <v>200</v>
      </c>
      <c r="K36" s="20">
        <v>8000</v>
      </c>
      <c r="L36" s="16">
        <v>500</v>
      </c>
      <c r="M36" s="16">
        <v>30000</v>
      </c>
      <c r="N36" s="16">
        <v>5</v>
      </c>
      <c r="O36" s="16">
        <v>4019</v>
      </c>
      <c r="P36" s="16">
        <v>3996</v>
      </c>
      <c r="Q36" s="16">
        <v>3489</v>
      </c>
      <c r="R36" s="16">
        <v>3248</v>
      </c>
      <c r="S36" s="22">
        <f t="shared" si="1"/>
        <v>0.18718718718718719</v>
      </c>
      <c r="T36" s="16">
        <v>3091</v>
      </c>
      <c r="U36" s="23">
        <f t="shared" si="0"/>
        <v>4.8337438423645324E-2</v>
      </c>
      <c r="V36" s="16">
        <v>3091</v>
      </c>
      <c r="W36" s="34"/>
      <c r="X36" s="34"/>
    </row>
    <row r="37" spans="1:26">
      <c r="A37" s="14" t="s">
        <v>62</v>
      </c>
      <c r="B37" s="6" t="s">
        <v>29</v>
      </c>
      <c r="C37" s="15" t="s">
        <v>22</v>
      </c>
      <c r="D37" s="15" t="s">
        <v>57</v>
      </c>
      <c r="E37" s="16">
        <v>1419</v>
      </c>
      <c r="F37" s="16">
        <v>165370</v>
      </c>
      <c r="G37" s="16">
        <v>1295</v>
      </c>
      <c r="H37" s="16">
        <v>1836</v>
      </c>
      <c r="I37" s="16">
        <v>23571</v>
      </c>
      <c r="J37" s="16">
        <v>200</v>
      </c>
      <c r="K37" s="16">
        <v>4000</v>
      </c>
      <c r="L37" s="16">
        <v>500</v>
      </c>
      <c r="M37" s="16">
        <v>10000</v>
      </c>
      <c r="N37" s="16">
        <v>5</v>
      </c>
      <c r="O37" s="16">
        <v>1419</v>
      </c>
      <c r="P37" s="16">
        <v>1413</v>
      </c>
      <c r="Q37" s="16">
        <v>1301</v>
      </c>
      <c r="R37" s="16">
        <v>1154</v>
      </c>
      <c r="S37" s="22">
        <f t="shared" si="1"/>
        <v>0.18329794762915783</v>
      </c>
      <c r="T37" s="16">
        <v>1099</v>
      </c>
      <c r="U37" s="23">
        <f t="shared" si="0"/>
        <v>4.7660311958405546E-2</v>
      </c>
      <c r="V37" s="16">
        <v>1099</v>
      </c>
      <c r="W37" s="34"/>
      <c r="X37" s="34"/>
    </row>
    <row r="38" spans="1:26">
      <c r="A38" s="14" t="s">
        <v>63</v>
      </c>
      <c r="B38" s="6" t="s">
        <v>29</v>
      </c>
      <c r="C38" s="15" t="s">
        <v>26</v>
      </c>
      <c r="D38" s="15" t="s">
        <v>57</v>
      </c>
      <c r="E38" s="16">
        <v>928</v>
      </c>
      <c r="F38" s="16">
        <v>268074</v>
      </c>
      <c r="G38" s="16">
        <v>1274</v>
      </c>
      <c r="H38" s="16">
        <v>1847</v>
      </c>
      <c r="I38" s="16">
        <v>25735</v>
      </c>
      <c r="J38" s="16">
        <v>200</v>
      </c>
      <c r="K38" s="16">
        <v>6000</v>
      </c>
      <c r="L38" s="16">
        <v>500</v>
      </c>
      <c r="M38" s="16">
        <v>20000</v>
      </c>
      <c r="N38" s="16">
        <v>5</v>
      </c>
      <c r="O38" s="16">
        <v>928</v>
      </c>
      <c r="P38" s="16">
        <v>925</v>
      </c>
      <c r="Q38" s="16">
        <v>821</v>
      </c>
      <c r="R38" s="16">
        <v>677</v>
      </c>
      <c r="S38" s="22">
        <f t="shared" si="1"/>
        <v>0.26810810810810809</v>
      </c>
      <c r="T38" s="16">
        <v>642</v>
      </c>
      <c r="U38" s="23">
        <f t="shared" si="0"/>
        <v>5.1698670605612999E-2</v>
      </c>
      <c r="V38" s="16">
        <v>642</v>
      </c>
      <c r="W38" s="34"/>
      <c r="X38" s="34"/>
    </row>
    <row r="39" spans="1:26">
      <c r="A39" s="14" t="s">
        <v>64</v>
      </c>
      <c r="B39" s="6" t="s">
        <v>29</v>
      </c>
      <c r="C39" s="15" t="s">
        <v>22</v>
      </c>
      <c r="D39" s="15" t="s">
        <v>57</v>
      </c>
      <c r="E39" s="16">
        <v>1226</v>
      </c>
      <c r="F39" s="16">
        <v>180976</v>
      </c>
      <c r="G39" s="16">
        <v>2014</v>
      </c>
      <c r="H39" s="16">
        <v>3360</v>
      </c>
      <c r="I39" s="16">
        <v>27723</v>
      </c>
      <c r="J39" s="16">
        <v>200</v>
      </c>
      <c r="K39" s="16">
        <v>6000</v>
      </c>
      <c r="L39" s="16">
        <v>500</v>
      </c>
      <c r="M39" s="16">
        <v>30000</v>
      </c>
      <c r="N39" s="16">
        <v>5</v>
      </c>
      <c r="O39" s="16">
        <v>1226</v>
      </c>
      <c r="P39" s="16">
        <v>1218</v>
      </c>
      <c r="Q39" s="16">
        <v>1089</v>
      </c>
      <c r="R39" s="16">
        <v>1003</v>
      </c>
      <c r="S39" s="22">
        <f t="shared" si="1"/>
        <v>0.17651888341543515</v>
      </c>
      <c r="T39" s="16">
        <v>964</v>
      </c>
      <c r="U39" s="23">
        <f t="shared" si="0"/>
        <v>3.8883349950149554E-2</v>
      </c>
      <c r="V39" s="16">
        <v>964</v>
      </c>
      <c r="W39" s="34"/>
      <c r="X39" s="34"/>
    </row>
    <row r="40" spans="1:26">
      <c r="A40" s="14" t="s">
        <v>65</v>
      </c>
      <c r="B40" s="6" t="s">
        <v>29</v>
      </c>
      <c r="C40" s="15" t="s">
        <v>26</v>
      </c>
      <c r="D40" s="15" t="s">
        <v>57</v>
      </c>
      <c r="E40" s="16">
        <v>2566</v>
      </c>
      <c r="F40" s="16">
        <v>167985</v>
      </c>
      <c r="G40" s="16">
        <v>3362</v>
      </c>
      <c r="H40" s="16">
        <v>7278</v>
      </c>
      <c r="I40" s="16">
        <v>30264</v>
      </c>
      <c r="J40" s="16">
        <v>200</v>
      </c>
      <c r="K40" s="16">
        <v>8000</v>
      </c>
      <c r="L40" s="16">
        <v>500</v>
      </c>
      <c r="M40" s="16">
        <v>40000</v>
      </c>
      <c r="N40" s="16">
        <v>5</v>
      </c>
      <c r="O40" s="16">
        <v>2566</v>
      </c>
      <c r="P40" s="16">
        <v>2562</v>
      </c>
      <c r="Q40" s="16">
        <v>2344</v>
      </c>
      <c r="R40" s="16">
        <v>2308</v>
      </c>
      <c r="S40" s="22">
        <f t="shared" si="1"/>
        <v>9.9141295862607337E-2</v>
      </c>
      <c r="T40" s="16">
        <v>2191</v>
      </c>
      <c r="U40" s="23">
        <f t="shared" si="0"/>
        <v>5.0693240901213174E-2</v>
      </c>
      <c r="V40" s="16">
        <v>2191</v>
      </c>
      <c r="W40" s="34"/>
      <c r="X40" s="34"/>
    </row>
    <row r="41" spans="1:26">
      <c r="A41" s="14" t="s">
        <v>66</v>
      </c>
      <c r="B41" s="6" t="s">
        <v>29</v>
      </c>
      <c r="C41" s="15" t="s">
        <v>22</v>
      </c>
      <c r="D41" s="15" t="s">
        <v>57</v>
      </c>
      <c r="E41" s="16">
        <v>1618</v>
      </c>
      <c r="F41" s="16">
        <v>106924</v>
      </c>
      <c r="G41" s="16">
        <v>3138</v>
      </c>
      <c r="H41" s="16">
        <v>6839</v>
      </c>
      <c r="I41" s="16">
        <v>27913</v>
      </c>
      <c r="J41" s="16">
        <v>200</v>
      </c>
      <c r="K41" s="16">
        <v>8000</v>
      </c>
      <c r="L41" s="16">
        <v>500</v>
      </c>
      <c r="M41" s="16">
        <v>40000</v>
      </c>
      <c r="N41" s="16">
        <v>5</v>
      </c>
      <c r="O41" s="16">
        <v>1618</v>
      </c>
      <c r="P41" s="16">
        <v>1595</v>
      </c>
      <c r="Q41" s="16">
        <v>1508</v>
      </c>
      <c r="R41" s="16">
        <v>1447</v>
      </c>
      <c r="S41" s="22">
        <f t="shared" si="1"/>
        <v>9.2789968652037619E-2</v>
      </c>
      <c r="T41" s="16">
        <v>1381</v>
      </c>
      <c r="U41" s="23">
        <f t="shared" si="0"/>
        <v>4.5611610228058048E-2</v>
      </c>
      <c r="V41" s="16">
        <v>1381</v>
      </c>
      <c r="W41" s="34"/>
      <c r="X41" s="34"/>
    </row>
    <row r="42" spans="1:26">
      <c r="A42" s="14" t="s">
        <v>67</v>
      </c>
      <c r="B42" s="6" t="s">
        <v>29</v>
      </c>
      <c r="C42" s="15" t="s">
        <v>26</v>
      </c>
      <c r="D42" s="15" t="s">
        <v>57</v>
      </c>
      <c r="E42" s="16">
        <v>4104</v>
      </c>
      <c r="F42" s="16">
        <v>45777</v>
      </c>
      <c r="G42" s="16">
        <v>1941</v>
      </c>
      <c r="H42" s="16">
        <v>3153</v>
      </c>
      <c r="I42" s="16">
        <v>29921</v>
      </c>
      <c r="J42" s="16">
        <v>200</v>
      </c>
      <c r="K42" s="20">
        <v>9000</v>
      </c>
      <c r="L42" s="20">
        <v>500</v>
      </c>
      <c r="M42" s="16">
        <v>40000</v>
      </c>
      <c r="N42" s="20">
        <v>5</v>
      </c>
      <c r="O42" s="16">
        <v>4108</v>
      </c>
      <c r="P42" s="16">
        <v>4082</v>
      </c>
      <c r="Q42" s="16">
        <v>3877</v>
      </c>
      <c r="R42" s="16">
        <v>3543</v>
      </c>
      <c r="S42" s="22">
        <f t="shared" si="1"/>
        <v>0.13204311611954925</v>
      </c>
      <c r="T42" s="16">
        <v>3238</v>
      </c>
      <c r="U42" s="23">
        <f t="shared" si="0"/>
        <v>8.6085238498447639E-2</v>
      </c>
      <c r="V42" s="16">
        <v>3238</v>
      </c>
      <c r="W42" s="34"/>
      <c r="X42" s="34"/>
    </row>
    <row r="43" spans="1:26">
      <c r="A43" s="14" t="s">
        <v>68</v>
      </c>
      <c r="B43" s="6" t="s">
        <v>29</v>
      </c>
      <c r="C43" s="15" t="s">
        <v>22</v>
      </c>
      <c r="D43" s="15" t="s">
        <v>57</v>
      </c>
      <c r="E43" s="16">
        <v>4143</v>
      </c>
      <c r="F43" s="16">
        <v>61807</v>
      </c>
      <c r="G43" s="16">
        <v>2726</v>
      </c>
      <c r="H43" s="16">
        <v>5124</v>
      </c>
      <c r="I43" s="16">
        <v>30369</v>
      </c>
      <c r="J43" s="16">
        <v>200</v>
      </c>
      <c r="K43" s="16">
        <v>7500</v>
      </c>
      <c r="L43" s="16">
        <v>500</v>
      </c>
      <c r="M43" s="16">
        <v>50000</v>
      </c>
      <c r="N43" s="16">
        <v>5</v>
      </c>
      <c r="O43" s="16">
        <v>4143</v>
      </c>
      <c r="P43" s="16">
        <v>4067</v>
      </c>
      <c r="Q43" s="16">
        <v>3997</v>
      </c>
      <c r="R43" s="16">
        <v>3740</v>
      </c>
      <c r="S43" s="22">
        <f t="shared" si="1"/>
        <v>8.0403245635603637E-2</v>
      </c>
      <c r="T43" s="16">
        <v>3431</v>
      </c>
      <c r="U43" s="23">
        <f t="shared" si="0"/>
        <v>8.2620320855614979E-2</v>
      </c>
      <c r="V43" s="16">
        <v>3431</v>
      </c>
      <c r="W43" s="34"/>
      <c r="X43" s="34"/>
    </row>
    <row r="44" spans="1:26">
      <c r="A44" s="14" t="s">
        <v>69</v>
      </c>
      <c r="B44" s="6" t="s">
        <v>29</v>
      </c>
      <c r="C44" s="15" t="s">
        <v>22</v>
      </c>
      <c r="D44" s="15" t="s">
        <v>57</v>
      </c>
      <c r="E44" s="16">
        <v>2317</v>
      </c>
      <c r="F44" s="16">
        <v>113665</v>
      </c>
      <c r="G44" s="16">
        <v>1752</v>
      </c>
      <c r="H44" s="16">
        <v>2655</v>
      </c>
      <c r="I44" s="16">
        <v>26388</v>
      </c>
      <c r="J44" s="16">
        <v>200</v>
      </c>
      <c r="K44" s="16">
        <v>8000</v>
      </c>
      <c r="L44" s="16">
        <v>500</v>
      </c>
      <c r="M44" s="16">
        <v>40000</v>
      </c>
      <c r="N44" s="16">
        <v>5</v>
      </c>
      <c r="O44" s="16">
        <v>2317</v>
      </c>
      <c r="P44" s="16">
        <v>2302</v>
      </c>
      <c r="Q44" s="16">
        <v>3092</v>
      </c>
      <c r="R44" s="16">
        <v>2306</v>
      </c>
      <c r="S44" s="22">
        <f t="shared" si="1"/>
        <v>-1.7376194613379669E-3</v>
      </c>
      <c r="T44" s="16">
        <v>2106</v>
      </c>
      <c r="U44" s="23">
        <f t="shared" si="0"/>
        <v>8.6730268863833476E-2</v>
      </c>
      <c r="V44" s="16">
        <v>2106</v>
      </c>
      <c r="W44" s="34"/>
      <c r="X44" s="34"/>
    </row>
    <row r="45" spans="1:26">
      <c r="A45" s="14" t="s">
        <v>70</v>
      </c>
      <c r="B45" s="6" t="s">
        <v>29</v>
      </c>
      <c r="C45" s="15" t="s">
        <v>22</v>
      </c>
      <c r="D45" s="15" t="s">
        <v>57</v>
      </c>
      <c r="E45" s="16">
        <v>1212</v>
      </c>
      <c r="F45" s="16">
        <v>257001</v>
      </c>
      <c r="G45" s="16">
        <v>4280</v>
      </c>
      <c r="H45" s="16">
        <v>11502</v>
      </c>
      <c r="I45" s="16">
        <v>28845</v>
      </c>
      <c r="J45" s="16">
        <v>200</v>
      </c>
      <c r="K45" s="16">
        <v>10000</v>
      </c>
      <c r="L45" s="20">
        <v>500</v>
      </c>
      <c r="M45" s="16">
        <v>100000</v>
      </c>
      <c r="N45" s="16">
        <v>5</v>
      </c>
      <c r="O45" s="16">
        <v>1212</v>
      </c>
      <c r="P45" s="16">
        <v>1201</v>
      </c>
      <c r="Q45" s="16">
        <v>1324</v>
      </c>
      <c r="R45" s="16">
        <v>1295</v>
      </c>
      <c r="S45" s="22">
        <f t="shared" si="1"/>
        <v>-7.8268109908409655E-2</v>
      </c>
      <c r="T45" s="16">
        <v>1204</v>
      </c>
      <c r="U45" s="23">
        <f t="shared" si="0"/>
        <v>7.0270270270270274E-2</v>
      </c>
      <c r="V45" s="16">
        <v>1204</v>
      </c>
      <c r="W45" s="34"/>
      <c r="X45" s="34"/>
    </row>
    <row r="46" spans="1:26">
      <c r="A46" s="14" t="s">
        <v>71</v>
      </c>
      <c r="B46" s="6" t="s">
        <v>29</v>
      </c>
      <c r="C46" s="15" t="s">
        <v>26</v>
      </c>
      <c r="D46" s="15" t="s">
        <v>57</v>
      </c>
      <c r="E46" s="16">
        <v>1001</v>
      </c>
      <c r="F46" s="16">
        <v>236184</v>
      </c>
      <c r="G46" s="16">
        <v>1936</v>
      </c>
      <c r="H46" s="16">
        <v>3136</v>
      </c>
      <c r="I46" s="16">
        <v>24329</v>
      </c>
      <c r="J46" s="16">
        <v>200</v>
      </c>
      <c r="K46" s="16">
        <v>10000</v>
      </c>
      <c r="L46" s="16">
        <v>500</v>
      </c>
      <c r="M46" s="16">
        <v>100000</v>
      </c>
      <c r="N46" s="16">
        <v>5</v>
      </c>
      <c r="O46" s="16">
        <v>1001</v>
      </c>
      <c r="P46" s="16">
        <v>996</v>
      </c>
      <c r="Q46" s="16">
        <v>908</v>
      </c>
      <c r="R46" s="16">
        <v>837</v>
      </c>
      <c r="S46" s="22">
        <f t="shared" si="1"/>
        <v>0.15963855421686746</v>
      </c>
      <c r="T46" s="16">
        <v>804</v>
      </c>
      <c r="U46" s="23">
        <f t="shared" si="0"/>
        <v>3.9426523297491037E-2</v>
      </c>
      <c r="V46" s="16">
        <v>804</v>
      </c>
      <c r="W46" s="34"/>
      <c r="X46" s="34"/>
    </row>
    <row r="47" spans="1:26">
      <c r="A47" s="19" t="s">
        <v>72</v>
      </c>
      <c r="B47" s="6" t="s">
        <v>29</v>
      </c>
      <c r="C47" s="15" t="s">
        <v>73</v>
      </c>
      <c r="D47" s="15" t="s">
        <v>57</v>
      </c>
      <c r="E47" s="16">
        <v>2557</v>
      </c>
      <c r="F47" s="16">
        <v>120718</v>
      </c>
      <c r="G47" s="16">
        <v>2938</v>
      </c>
      <c r="H47" s="16">
        <v>5951</v>
      </c>
      <c r="I47" s="16">
        <v>28834</v>
      </c>
      <c r="J47" s="16">
        <v>200</v>
      </c>
      <c r="K47" s="16">
        <v>7500</v>
      </c>
      <c r="L47" s="16">
        <v>500</v>
      </c>
      <c r="M47" s="16">
        <v>40000</v>
      </c>
      <c r="N47" s="16">
        <v>5</v>
      </c>
      <c r="O47" s="16">
        <v>2557</v>
      </c>
      <c r="P47" s="16">
        <v>2327</v>
      </c>
      <c r="Q47" s="16">
        <v>2230</v>
      </c>
      <c r="R47" s="16">
        <v>2004</v>
      </c>
      <c r="S47" s="22">
        <f t="shared" si="1"/>
        <v>0.13880532874946283</v>
      </c>
      <c r="T47" s="16">
        <v>1896</v>
      </c>
      <c r="U47" s="23">
        <f t="shared" si="0"/>
        <v>5.3892215568862277E-2</v>
      </c>
      <c r="V47" s="16">
        <v>1896</v>
      </c>
      <c r="W47" s="34"/>
      <c r="X47" s="34"/>
    </row>
    <row r="48" spans="1:26">
      <c r="A48" s="14" t="s">
        <v>74</v>
      </c>
      <c r="B48" s="6" t="s">
        <v>29</v>
      </c>
      <c r="C48" s="15" t="s">
        <v>22</v>
      </c>
      <c r="D48" s="15" t="s">
        <v>57</v>
      </c>
      <c r="E48" s="16">
        <v>1901</v>
      </c>
      <c r="F48" s="16">
        <v>153185</v>
      </c>
      <c r="G48" s="16">
        <v>2367</v>
      </c>
      <c r="H48" s="16">
        <v>4246</v>
      </c>
      <c r="I48" s="16">
        <v>29172</v>
      </c>
      <c r="J48" s="16">
        <v>200</v>
      </c>
      <c r="K48" s="16">
        <v>10000</v>
      </c>
      <c r="L48" s="16">
        <v>500</v>
      </c>
      <c r="M48" s="16">
        <v>80000</v>
      </c>
      <c r="N48" s="16">
        <v>5</v>
      </c>
      <c r="O48" s="16">
        <v>1901</v>
      </c>
      <c r="P48" s="16">
        <v>1703</v>
      </c>
      <c r="Q48" s="16">
        <v>1661</v>
      </c>
      <c r="R48" s="16">
        <v>1441</v>
      </c>
      <c r="S48" s="22">
        <f t="shared" si="1"/>
        <v>0.15384615384615385</v>
      </c>
      <c r="T48" s="16">
        <v>1370</v>
      </c>
      <c r="U48" s="23">
        <f t="shared" si="0"/>
        <v>4.9271339347675226E-2</v>
      </c>
      <c r="V48" s="16">
        <v>1370</v>
      </c>
      <c r="W48" s="34"/>
      <c r="X48" s="34"/>
    </row>
    <row r="49" spans="1:24">
      <c r="A49" s="14" t="s">
        <v>75</v>
      </c>
      <c r="B49" s="6" t="s">
        <v>29</v>
      </c>
      <c r="C49" s="15" t="s">
        <v>22</v>
      </c>
      <c r="D49" s="15" t="s">
        <v>57</v>
      </c>
      <c r="E49" s="16">
        <v>2395</v>
      </c>
      <c r="F49" s="16">
        <v>154755</v>
      </c>
      <c r="G49" s="16">
        <v>1469</v>
      </c>
      <c r="H49" s="16">
        <v>2150</v>
      </c>
      <c r="I49" s="16">
        <v>27930</v>
      </c>
      <c r="J49" s="16">
        <v>200</v>
      </c>
      <c r="K49" s="16">
        <v>7500</v>
      </c>
      <c r="L49" s="16">
        <v>500</v>
      </c>
      <c r="M49" s="16">
        <v>40000</v>
      </c>
      <c r="N49" s="16">
        <v>5</v>
      </c>
      <c r="O49" s="16">
        <v>2395</v>
      </c>
      <c r="P49" s="16">
        <v>1977</v>
      </c>
      <c r="Q49" s="16">
        <v>1952</v>
      </c>
      <c r="R49" s="16">
        <v>1534</v>
      </c>
      <c r="S49" s="22">
        <f t="shared" si="1"/>
        <v>0.2240768841679312</v>
      </c>
      <c r="T49" s="16">
        <v>1452</v>
      </c>
      <c r="U49" s="23">
        <f t="shared" si="0"/>
        <v>5.3455019556714473E-2</v>
      </c>
      <c r="V49" s="16">
        <v>1452</v>
      </c>
      <c r="W49" s="34"/>
      <c r="X49" s="34"/>
    </row>
    <row r="50" spans="1:24">
      <c r="A50" s="14" t="s">
        <v>76</v>
      </c>
      <c r="B50" s="6" t="s">
        <v>29</v>
      </c>
      <c r="C50" s="15" t="s">
        <v>22</v>
      </c>
      <c r="D50" s="15" t="s">
        <v>57</v>
      </c>
      <c r="E50" s="16">
        <v>833</v>
      </c>
      <c r="F50" s="16">
        <v>238807</v>
      </c>
      <c r="G50" s="16">
        <v>927</v>
      </c>
      <c r="H50" s="16">
        <v>1214</v>
      </c>
      <c r="I50" s="16">
        <v>25314</v>
      </c>
      <c r="J50" s="16">
        <v>200</v>
      </c>
      <c r="K50" s="16">
        <v>10000</v>
      </c>
      <c r="L50" s="16">
        <v>500</v>
      </c>
      <c r="M50" s="16">
        <v>50000</v>
      </c>
      <c r="N50" s="16">
        <v>5</v>
      </c>
      <c r="O50" s="16">
        <v>833</v>
      </c>
      <c r="P50" s="16">
        <v>708</v>
      </c>
      <c r="Q50" s="16">
        <v>951</v>
      </c>
      <c r="R50" s="16">
        <v>642</v>
      </c>
      <c r="S50" s="22">
        <f t="shared" si="1"/>
        <v>9.3220338983050849E-2</v>
      </c>
      <c r="T50" s="16">
        <v>608</v>
      </c>
      <c r="U50" s="23">
        <f t="shared" si="0"/>
        <v>5.2959501557632398E-2</v>
      </c>
      <c r="V50" s="16">
        <v>608</v>
      </c>
      <c r="W50" s="34"/>
      <c r="X50" s="34"/>
    </row>
    <row r="51" spans="1:24">
      <c r="A51" s="14" t="s">
        <v>77</v>
      </c>
      <c r="B51" s="6" t="s">
        <v>29</v>
      </c>
      <c r="C51" s="15" t="s">
        <v>22</v>
      </c>
      <c r="D51" s="15" t="s">
        <v>57</v>
      </c>
      <c r="E51" s="16">
        <v>597</v>
      </c>
      <c r="F51" s="16">
        <v>285471</v>
      </c>
      <c r="G51" s="16">
        <v>967</v>
      </c>
      <c r="H51" s="16">
        <v>1291</v>
      </c>
      <c r="I51" s="16">
        <v>22818</v>
      </c>
      <c r="J51" s="16">
        <v>200</v>
      </c>
      <c r="K51" s="16">
        <v>7500</v>
      </c>
      <c r="L51" s="16">
        <v>500</v>
      </c>
      <c r="M51" s="16">
        <v>20000</v>
      </c>
      <c r="N51" s="16">
        <v>5</v>
      </c>
      <c r="O51" s="16">
        <v>597</v>
      </c>
      <c r="P51" s="16">
        <v>445</v>
      </c>
      <c r="Q51" s="16">
        <v>776</v>
      </c>
      <c r="R51" s="16">
        <v>445</v>
      </c>
      <c r="S51" s="22">
        <f t="shared" si="1"/>
        <v>0</v>
      </c>
      <c r="T51" s="16">
        <v>424</v>
      </c>
      <c r="U51" s="23">
        <f t="shared" si="0"/>
        <v>4.7191011235955059E-2</v>
      </c>
      <c r="V51" s="16">
        <v>424</v>
      </c>
      <c r="W51" s="34"/>
      <c r="X51" s="34"/>
    </row>
    <row r="52" spans="1:24">
      <c r="A52" s="14" t="s">
        <v>78</v>
      </c>
      <c r="B52" s="6" t="s">
        <v>29</v>
      </c>
      <c r="C52" s="15" t="s">
        <v>26</v>
      </c>
      <c r="D52" s="15" t="s">
        <v>57</v>
      </c>
      <c r="E52" s="16">
        <v>1784</v>
      </c>
      <c r="F52" s="16">
        <v>106111</v>
      </c>
      <c r="G52" s="16">
        <v>1512</v>
      </c>
      <c r="H52" s="16">
        <v>2274</v>
      </c>
      <c r="I52" s="16">
        <v>27771</v>
      </c>
      <c r="J52" s="16">
        <v>200</v>
      </c>
      <c r="K52" s="16">
        <v>9000</v>
      </c>
      <c r="L52" s="16">
        <v>500</v>
      </c>
      <c r="M52" s="16">
        <v>50000</v>
      </c>
      <c r="N52" s="16">
        <v>5</v>
      </c>
      <c r="O52" s="16">
        <v>1784</v>
      </c>
      <c r="P52" s="16">
        <v>1678</v>
      </c>
      <c r="Q52" s="16">
        <v>1529</v>
      </c>
      <c r="R52" s="16">
        <v>1335</v>
      </c>
      <c r="S52" s="22">
        <f t="shared" si="1"/>
        <v>0.20441001191895114</v>
      </c>
      <c r="T52" s="16">
        <v>1266</v>
      </c>
      <c r="U52" s="23">
        <f t="shared" si="0"/>
        <v>5.1685393258426963E-2</v>
      </c>
      <c r="V52" s="16">
        <v>1266</v>
      </c>
      <c r="W52" s="34"/>
      <c r="X52" s="34"/>
    </row>
    <row r="53" spans="1:24">
      <c r="A53" s="14" t="s">
        <v>79</v>
      </c>
      <c r="B53" s="6" t="s">
        <v>29</v>
      </c>
      <c r="C53" s="15" t="s">
        <v>22</v>
      </c>
      <c r="D53" s="15" t="s">
        <v>57</v>
      </c>
      <c r="E53" s="16">
        <v>1396</v>
      </c>
      <c r="F53" s="16">
        <v>179514</v>
      </c>
      <c r="G53" s="16">
        <v>1860</v>
      </c>
      <c r="H53" s="16">
        <v>2825</v>
      </c>
      <c r="I53" s="16">
        <v>27572</v>
      </c>
      <c r="J53" s="16">
        <v>200</v>
      </c>
      <c r="K53" s="16">
        <v>7500</v>
      </c>
      <c r="L53" s="16">
        <v>500</v>
      </c>
      <c r="M53" s="16">
        <v>40000</v>
      </c>
      <c r="N53" s="16">
        <v>5</v>
      </c>
      <c r="O53" s="16">
        <v>1396</v>
      </c>
      <c r="P53" s="16">
        <v>1262</v>
      </c>
      <c r="Q53" s="16">
        <v>1135</v>
      </c>
      <c r="R53" s="16">
        <v>1005</v>
      </c>
      <c r="S53" s="22">
        <f t="shared" si="1"/>
        <v>0.20364500792393028</v>
      </c>
      <c r="T53" s="16">
        <v>965</v>
      </c>
      <c r="U53" s="23">
        <f t="shared" si="0"/>
        <v>3.9800995024875621E-2</v>
      </c>
      <c r="V53" s="16">
        <v>965</v>
      </c>
      <c r="W53" s="34"/>
      <c r="X53" s="34"/>
    </row>
    <row r="54" spans="1:24">
      <c r="A54" s="14" t="s">
        <v>80</v>
      </c>
      <c r="B54" s="6" t="s">
        <v>29</v>
      </c>
      <c r="C54" s="15" t="s">
        <v>26</v>
      </c>
      <c r="D54" s="15" t="s">
        <v>57</v>
      </c>
      <c r="E54" s="16">
        <v>1579</v>
      </c>
      <c r="F54" s="16">
        <v>146376</v>
      </c>
      <c r="G54" s="16">
        <v>1474</v>
      </c>
      <c r="H54" s="16">
        <v>2095</v>
      </c>
      <c r="I54" s="16">
        <v>26955</v>
      </c>
      <c r="J54" s="16">
        <v>200</v>
      </c>
      <c r="K54" s="16">
        <v>7500</v>
      </c>
      <c r="L54" s="16">
        <v>500</v>
      </c>
      <c r="M54" s="16">
        <v>40000</v>
      </c>
      <c r="N54" s="16">
        <v>5</v>
      </c>
      <c r="O54" s="16">
        <v>1579</v>
      </c>
      <c r="P54" s="16">
        <v>1531</v>
      </c>
      <c r="Q54" s="16">
        <v>1451</v>
      </c>
      <c r="R54" s="16">
        <v>1254</v>
      </c>
      <c r="S54" s="22">
        <f t="shared" si="1"/>
        <v>0.18092749836708033</v>
      </c>
      <c r="T54" s="16">
        <v>1188</v>
      </c>
      <c r="U54" s="23">
        <f t="shared" si="0"/>
        <v>5.2631578947368418E-2</v>
      </c>
      <c r="V54" s="16">
        <v>1188</v>
      </c>
      <c r="W54" s="34"/>
      <c r="X54" s="34"/>
    </row>
    <row r="55" spans="1:24">
      <c r="A55" s="14" t="s">
        <v>81</v>
      </c>
      <c r="B55" s="6" t="s">
        <v>29</v>
      </c>
      <c r="C55" s="15" t="s">
        <v>26</v>
      </c>
      <c r="D55" s="15" t="s">
        <v>57</v>
      </c>
      <c r="E55" s="16">
        <v>1645</v>
      </c>
      <c r="F55" s="16">
        <v>278202</v>
      </c>
      <c r="G55" s="16">
        <v>1645</v>
      </c>
      <c r="H55" s="16">
        <v>2449</v>
      </c>
      <c r="I55" s="16">
        <v>27447</v>
      </c>
      <c r="J55" s="16">
        <v>200</v>
      </c>
      <c r="K55" s="16">
        <v>7500</v>
      </c>
      <c r="L55" s="16">
        <v>500</v>
      </c>
      <c r="M55" s="16">
        <v>40000</v>
      </c>
      <c r="N55" s="16">
        <v>5</v>
      </c>
      <c r="O55" s="16">
        <v>1645</v>
      </c>
      <c r="P55" s="16">
        <v>1629</v>
      </c>
      <c r="Q55" s="16">
        <v>1665</v>
      </c>
      <c r="R55" s="16">
        <v>1487</v>
      </c>
      <c r="S55" s="22">
        <f t="shared" si="1"/>
        <v>8.7170042971147943E-2</v>
      </c>
      <c r="T55" s="16">
        <v>1413</v>
      </c>
      <c r="U55" s="23">
        <f t="shared" si="0"/>
        <v>4.9764626765299261E-2</v>
      </c>
      <c r="V55" s="16">
        <v>1413</v>
      </c>
      <c r="W55" s="34"/>
      <c r="X55" s="34"/>
    </row>
    <row r="56" spans="1:24">
      <c r="A56" s="14" t="s">
        <v>82</v>
      </c>
      <c r="B56" s="6" t="s">
        <v>29</v>
      </c>
      <c r="C56" s="15" t="s">
        <v>22</v>
      </c>
      <c r="D56" s="15" t="s">
        <v>57</v>
      </c>
      <c r="E56" s="16">
        <v>1111</v>
      </c>
      <c r="F56" s="16">
        <v>226046</v>
      </c>
      <c r="G56" s="16">
        <v>1724</v>
      </c>
      <c r="H56" s="16">
        <v>2587</v>
      </c>
      <c r="I56" s="16">
        <v>24367</v>
      </c>
      <c r="J56" s="16">
        <v>200</v>
      </c>
      <c r="K56" s="16">
        <v>8000</v>
      </c>
      <c r="L56" s="16">
        <v>500</v>
      </c>
      <c r="M56" s="16">
        <v>25000</v>
      </c>
      <c r="N56" s="16">
        <v>5</v>
      </c>
      <c r="O56" s="16">
        <v>1111</v>
      </c>
      <c r="P56" s="16">
        <v>1000</v>
      </c>
      <c r="Q56" s="16">
        <v>1237</v>
      </c>
      <c r="R56" s="16">
        <v>1060</v>
      </c>
      <c r="S56" s="22">
        <f t="shared" si="1"/>
        <v>-0.06</v>
      </c>
      <c r="T56" s="16">
        <v>1007</v>
      </c>
      <c r="U56" s="23">
        <f t="shared" si="0"/>
        <v>0.05</v>
      </c>
      <c r="V56" s="16">
        <v>1007</v>
      </c>
      <c r="W56" s="34"/>
      <c r="X56" s="34"/>
    </row>
    <row r="57" spans="1:24">
      <c r="A57" s="14" t="s">
        <v>83</v>
      </c>
      <c r="B57" s="6" t="s">
        <v>29</v>
      </c>
      <c r="C57" s="15" t="s">
        <v>22</v>
      </c>
      <c r="D57" s="15" t="s">
        <v>57</v>
      </c>
      <c r="E57" s="16">
        <v>6383</v>
      </c>
      <c r="F57" s="16">
        <v>43035</v>
      </c>
      <c r="G57" s="16">
        <v>460</v>
      </c>
      <c r="H57" s="16">
        <v>528</v>
      </c>
      <c r="I57" s="16">
        <v>24102</v>
      </c>
      <c r="J57" s="16">
        <v>200</v>
      </c>
      <c r="K57" s="16">
        <v>5000</v>
      </c>
      <c r="L57" s="16">
        <v>500</v>
      </c>
      <c r="M57" s="16">
        <v>10000</v>
      </c>
      <c r="N57" s="16">
        <v>5</v>
      </c>
      <c r="O57" s="16">
        <v>6383</v>
      </c>
      <c r="P57" s="16">
        <v>3999</v>
      </c>
      <c r="Q57" s="16">
        <v>870</v>
      </c>
      <c r="R57" s="16">
        <v>588</v>
      </c>
      <c r="S57" s="22">
        <f t="shared" si="1"/>
        <v>0.85296324081020258</v>
      </c>
      <c r="T57" s="16">
        <v>556</v>
      </c>
      <c r="U57" s="23">
        <f t="shared" si="0"/>
        <v>5.4421768707482991E-2</v>
      </c>
      <c r="V57" s="16">
        <v>556</v>
      </c>
      <c r="W57" s="34"/>
      <c r="X57" s="34"/>
    </row>
    <row r="58" spans="1:24">
      <c r="A58" s="14" t="s">
        <v>84</v>
      </c>
      <c r="B58" s="6" t="s">
        <v>29</v>
      </c>
      <c r="C58" s="15" t="s">
        <v>26</v>
      </c>
      <c r="D58" s="15" t="s">
        <v>57</v>
      </c>
      <c r="E58" s="16">
        <v>1225</v>
      </c>
      <c r="F58" s="16">
        <v>219205</v>
      </c>
      <c r="G58" s="16">
        <v>2375</v>
      </c>
      <c r="H58" s="16">
        <v>4109</v>
      </c>
      <c r="I58" s="16">
        <v>27039</v>
      </c>
      <c r="J58" s="16">
        <v>200</v>
      </c>
      <c r="K58" s="16">
        <v>8000</v>
      </c>
      <c r="L58" s="16">
        <v>500</v>
      </c>
      <c r="M58" s="16">
        <v>40000</v>
      </c>
      <c r="N58" s="16">
        <v>5</v>
      </c>
      <c r="O58" s="16">
        <v>1225</v>
      </c>
      <c r="P58" s="16">
        <v>1191</v>
      </c>
      <c r="Q58" s="16">
        <v>1005</v>
      </c>
      <c r="R58" s="16">
        <v>953</v>
      </c>
      <c r="S58" s="22">
        <f t="shared" si="1"/>
        <v>0.1998320738874895</v>
      </c>
      <c r="T58" s="16">
        <v>914</v>
      </c>
      <c r="U58" s="23">
        <f t="shared" si="0"/>
        <v>4.0923399790136414E-2</v>
      </c>
      <c r="V58" s="16">
        <v>914</v>
      </c>
      <c r="W58" s="34"/>
      <c r="X58" s="34"/>
    </row>
    <row r="59" spans="1:24">
      <c r="A59" s="14" t="s">
        <v>85</v>
      </c>
      <c r="B59" s="6" t="s">
        <v>29</v>
      </c>
      <c r="C59" s="15" t="s">
        <v>26</v>
      </c>
      <c r="D59" s="15" t="s">
        <v>57</v>
      </c>
      <c r="E59" s="16">
        <v>1397</v>
      </c>
      <c r="F59" s="16">
        <v>222212</v>
      </c>
      <c r="G59" s="16">
        <v>2407</v>
      </c>
      <c r="H59" s="16">
        <v>4231</v>
      </c>
      <c r="I59" s="16">
        <v>26514</v>
      </c>
      <c r="J59" s="16">
        <v>200</v>
      </c>
      <c r="K59" s="16">
        <v>8000</v>
      </c>
      <c r="L59" s="16">
        <v>500</v>
      </c>
      <c r="M59" s="16">
        <v>30000</v>
      </c>
      <c r="N59" s="16">
        <v>5</v>
      </c>
      <c r="O59" s="16">
        <v>1397</v>
      </c>
      <c r="P59" s="16">
        <v>1396</v>
      </c>
      <c r="Q59" s="16">
        <v>1469</v>
      </c>
      <c r="R59" s="16">
        <v>1329</v>
      </c>
      <c r="S59" s="22">
        <f t="shared" si="1"/>
        <v>4.7994269340974213E-2</v>
      </c>
      <c r="T59" s="16">
        <v>1284</v>
      </c>
      <c r="U59" s="23">
        <f t="shared" si="0"/>
        <v>3.3860045146726865E-2</v>
      </c>
      <c r="V59" s="16">
        <v>1284</v>
      </c>
      <c r="W59" s="34"/>
      <c r="X59" s="34"/>
    </row>
    <row r="60" spans="1:24">
      <c r="A60" s="14" t="s">
        <v>86</v>
      </c>
      <c r="B60" s="6" t="s">
        <v>29</v>
      </c>
      <c r="C60" s="15" t="s">
        <v>26</v>
      </c>
      <c r="D60" s="15" t="s">
        <v>57</v>
      </c>
      <c r="E60" s="16">
        <v>1644</v>
      </c>
      <c r="F60" s="16">
        <v>159913</v>
      </c>
      <c r="G60" s="16">
        <v>882</v>
      </c>
      <c r="H60" s="16">
        <v>1074</v>
      </c>
      <c r="I60" s="16">
        <v>26698</v>
      </c>
      <c r="J60" s="16">
        <v>200</v>
      </c>
      <c r="K60" s="16">
        <v>10000</v>
      </c>
      <c r="L60" s="16">
        <v>500</v>
      </c>
      <c r="M60" s="16">
        <v>50000</v>
      </c>
      <c r="N60" s="16">
        <v>5</v>
      </c>
      <c r="O60" s="16">
        <v>1644</v>
      </c>
      <c r="P60" s="16">
        <v>1477</v>
      </c>
      <c r="Q60" s="16">
        <v>1383</v>
      </c>
      <c r="R60" s="16">
        <v>1089</v>
      </c>
      <c r="S60" s="22">
        <f t="shared" si="1"/>
        <v>0.26269465132024372</v>
      </c>
      <c r="T60" s="16">
        <v>1039</v>
      </c>
      <c r="U60" s="23">
        <f t="shared" si="0"/>
        <v>4.5913682277318638E-2</v>
      </c>
      <c r="V60" s="16">
        <v>1039</v>
      </c>
      <c r="W60" s="34"/>
      <c r="X60" s="34"/>
    </row>
    <row r="61" spans="1:24">
      <c r="A61" s="14" t="s">
        <v>87</v>
      </c>
      <c r="B61" s="6" t="s">
        <v>29</v>
      </c>
      <c r="C61" s="15" t="s">
        <v>22</v>
      </c>
      <c r="D61" s="15" t="s">
        <v>57</v>
      </c>
      <c r="E61" s="16">
        <v>697</v>
      </c>
      <c r="F61" s="16">
        <v>369538</v>
      </c>
      <c r="G61" s="16">
        <v>2531</v>
      </c>
      <c r="H61" s="16">
        <v>4513</v>
      </c>
      <c r="I61" s="16">
        <v>26344</v>
      </c>
      <c r="J61" s="16">
        <v>200</v>
      </c>
      <c r="K61" s="16">
        <v>8000</v>
      </c>
      <c r="L61" s="16">
        <v>500</v>
      </c>
      <c r="M61" s="16">
        <v>40000</v>
      </c>
      <c r="N61" s="16">
        <v>5</v>
      </c>
      <c r="O61" s="16">
        <v>697</v>
      </c>
      <c r="P61" s="16">
        <v>696</v>
      </c>
      <c r="Q61" s="16">
        <v>635</v>
      </c>
      <c r="R61" s="16">
        <v>634</v>
      </c>
      <c r="S61" s="22">
        <f t="shared" si="1"/>
        <v>8.9080459770114945E-2</v>
      </c>
      <c r="T61" s="16">
        <v>614</v>
      </c>
      <c r="U61" s="23">
        <f t="shared" si="0"/>
        <v>3.1545741324921134E-2</v>
      </c>
      <c r="V61" s="16">
        <v>614</v>
      </c>
      <c r="W61" s="34"/>
      <c r="X61" s="34"/>
    </row>
    <row r="62" spans="1:24">
      <c r="A62" s="14" t="s">
        <v>88</v>
      </c>
      <c r="B62" s="6" t="s">
        <v>29</v>
      </c>
      <c r="C62" s="15" t="s">
        <v>26</v>
      </c>
      <c r="D62" s="15" t="s">
        <v>57</v>
      </c>
      <c r="E62" s="16">
        <v>3414</v>
      </c>
      <c r="F62" s="16">
        <v>75003</v>
      </c>
      <c r="G62" s="16">
        <v>1401</v>
      </c>
      <c r="H62" s="16">
        <v>2078</v>
      </c>
      <c r="I62" s="16">
        <v>29159</v>
      </c>
      <c r="J62" s="16">
        <v>200</v>
      </c>
      <c r="K62" s="16">
        <v>10000</v>
      </c>
      <c r="L62" s="16">
        <v>500</v>
      </c>
      <c r="M62" s="16">
        <v>50000</v>
      </c>
      <c r="N62" s="16">
        <v>5</v>
      </c>
      <c r="O62" s="16">
        <v>3414</v>
      </c>
      <c r="P62" s="16">
        <v>3077</v>
      </c>
      <c r="Q62" s="16">
        <v>3191</v>
      </c>
      <c r="R62" s="16">
        <v>2678</v>
      </c>
      <c r="S62" s="22">
        <f t="shared" si="1"/>
        <v>0.12967175820604485</v>
      </c>
      <c r="T62" s="16">
        <v>2477</v>
      </c>
      <c r="U62" s="23">
        <f t="shared" si="0"/>
        <v>7.5056011949215837E-2</v>
      </c>
      <c r="V62" s="16">
        <v>2477</v>
      </c>
      <c r="W62" s="34"/>
      <c r="X62" s="34"/>
    </row>
    <row r="63" spans="1:24">
      <c r="A63" s="14" t="s">
        <v>89</v>
      </c>
      <c r="B63" s="6" t="s">
        <v>29</v>
      </c>
      <c r="C63" s="15" t="s">
        <v>22</v>
      </c>
      <c r="D63" s="15" t="s">
        <v>57</v>
      </c>
      <c r="E63" s="16">
        <v>1611</v>
      </c>
      <c r="F63" s="16">
        <v>218897</v>
      </c>
      <c r="G63" s="16">
        <v>1576</v>
      </c>
      <c r="H63" s="16">
        <v>2239</v>
      </c>
      <c r="I63" s="16">
        <v>28768</v>
      </c>
      <c r="J63" s="16">
        <v>200</v>
      </c>
      <c r="K63" s="16">
        <v>9000</v>
      </c>
      <c r="L63" s="16">
        <v>500</v>
      </c>
      <c r="M63" s="16">
        <v>60000</v>
      </c>
      <c r="N63" s="16">
        <v>5</v>
      </c>
      <c r="O63" s="16">
        <v>1611</v>
      </c>
      <c r="P63" s="16">
        <v>1462</v>
      </c>
      <c r="Q63" s="16">
        <v>1150</v>
      </c>
      <c r="R63" s="16">
        <v>1009</v>
      </c>
      <c r="S63" s="22">
        <f t="shared" si="1"/>
        <v>0.30984952120383036</v>
      </c>
      <c r="T63" s="16">
        <v>960</v>
      </c>
      <c r="U63" s="23">
        <f t="shared" si="0"/>
        <v>4.8562933597621406E-2</v>
      </c>
      <c r="V63" s="16">
        <v>960</v>
      </c>
      <c r="W63" s="34"/>
      <c r="X63" s="34"/>
    </row>
    <row r="64" spans="1:24">
      <c r="A64" s="14" t="s">
        <v>90</v>
      </c>
      <c r="B64" s="6" t="s">
        <v>29</v>
      </c>
      <c r="C64" s="15" t="s">
        <v>22</v>
      </c>
      <c r="D64" s="15" t="s">
        <v>57</v>
      </c>
      <c r="E64" s="16">
        <v>1808</v>
      </c>
      <c r="F64" s="16">
        <v>176408</v>
      </c>
      <c r="G64" s="16">
        <v>2454</v>
      </c>
      <c r="H64" s="16">
        <v>4222</v>
      </c>
      <c r="I64" s="16">
        <v>29282</v>
      </c>
      <c r="J64" s="16">
        <v>200</v>
      </c>
      <c r="K64" s="16">
        <v>10000</v>
      </c>
      <c r="L64" s="16">
        <v>500</v>
      </c>
      <c r="M64" s="16">
        <v>100000</v>
      </c>
      <c r="N64" s="16">
        <v>5</v>
      </c>
      <c r="O64" s="16">
        <v>1808</v>
      </c>
      <c r="P64" s="16">
        <v>1703</v>
      </c>
      <c r="Q64" s="16">
        <v>1355</v>
      </c>
      <c r="R64" s="16">
        <v>1263</v>
      </c>
      <c r="S64" s="22">
        <f t="shared" si="1"/>
        <v>0.25836758661186143</v>
      </c>
      <c r="T64" s="16">
        <v>1204</v>
      </c>
      <c r="U64" s="23">
        <f t="shared" ref="U64:U69" si="2">(R64-T64)/R64</f>
        <v>4.6714172604908948E-2</v>
      </c>
      <c r="V64" s="16">
        <v>1204</v>
      </c>
      <c r="W64" s="34"/>
      <c r="X64" s="34"/>
    </row>
    <row r="65" spans="1:26">
      <c r="A65" s="14" t="s">
        <v>91</v>
      </c>
      <c r="B65" s="6" t="s">
        <v>29</v>
      </c>
      <c r="C65" s="15" t="s">
        <v>26</v>
      </c>
      <c r="D65" s="15" t="s">
        <v>57</v>
      </c>
      <c r="E65" s="16">
        <v>1692</v>
      </c>
      <c r="F65" s="16">
        <v>167284</v>
      </c>
      <c r="G65" s="16">
        <v>1544</v>
      </c>
      <c r="H65" s="16">
        <v>2190</v>
      </c>
      <c r="I65" s="16">
        <v>27067</v>
      </c>
      <c r="J65" s="16">
        <v>200</v>
      </c>
      <c r="K65" s="16">
        <v>10000</v>
      </c>
      <c r="L65" s="16">
        <v>500</v>
      </c>
      <c r="M65" s="16">
        <v>60000</v>
      </c>
      <c r="N65" s="16">
        <v>5</v>
      </c>
      <c r="O65" s="16">
        <v>1692</v>
      </c>
      <c r="P65" s="16">
        <v>1677</v>
      </c>
      <c r="Q65" s="16">
        <v>1343</v>
      </c>
      <c r="R65" s="16">
        <v>1213</v>
      </c>
      <c r="S65" s="22">
        <f t="shared" si="1"/>
        <v>0.27668455575432321</v>
      </c>
      <c r="T65" s="16">
        <v>1153</v>
      </c>
      <c r="U65" s="23">
        <f t="shared" si="2"/>
        <v>4.9464138499587799E-2</v>
      </c>
      <c r="V65" s="16">
        <v>1153</v>
      </c>
      <c r="W65" s="34"/>
      <c r="X65" s="34"/>
    </row>
    <row r="66" spans="1:26">
      <c r="A66" s="14" t="s">
        <v>92</v>
      </c>
      <c r="B66" s="6" t="s">
        <v>29</v>
      </c>
      <c r="C66" s="15" t="s">
        <v>22</v>
      </c>
      <c r="D66" s="15" t="s">
        <v>57</v>
      </c>
      <c r="E66" s="16">
        <v>1260</v>
      </c>
      <c r="F66" s="16">
        <v>212508</v>
      </c>
      <c r="G66" s="16">
        <v>2521</v>
      </c>
      <c r="H66" s="16">
        <v>4679</v>
      </c>
      <c r="I66" s="16">
        <v>25864</v>
      </c>
      <c r="J66" s="16">
        <v>200</v>
      </c>
      <c r="K66" s="16">
        <v>8000</v>
      </c>
      <c r="L66" s="16">
        <v>500</v>
      </c>
      <c r="M66" s="16">
        <v>30000</v>
      </c>
      <c r="N66" s="16">
        <v>5</v>
      </c>
      <c r="O66" s="16">
        <v>1260</v>
      </c>
      <c r="P66" s="16">
        <v>1250</v>
      </c>
      <c r="Q66" s="16">
        <v>1204</v>
      </c>
      <c r="R66" s="16">
        <v>1129</v>
      </c>
      <c r="S66" s="22">
        <f t="shared" si="1"/>
        <v>9.6799999999999997E-2</v>
      </c>
      <c r="T66" s="16">
        <v>1093</v>
      </c>
      <c r="U66" s="23">
        <f t="shared" si="2"/>
        <v>3.1886625332152349E-2</v>
      </c>
      <c r="V66" s="16">
        <v>1093</v>
      </c>
      <c r="W66" s="34"/>
      <c r="X66" s="34"/>
    </row>
    <row r="67" spans="1:26">
      <c r="A67" s="14" t="s">
        <v>93</v>
      </c>
      <c r="B67" s="6" t="s">
        <v>29</v>
      </c>
      <c r="C67" s="15" t="s">
        <v>22</v>
      </c>
      <c r="D67" s="15" t="s">
        <v>57</v>
      </c>
      <c r="E67" s="16">
        <v>605</v>
      </c>
      <c r="F67" s="16">
        <v>342218</v>
      </c>
      <c r="G67" s="16">
        <v>857</v>
      </c>
      <c r="H67" s="16">
        <v>1104</v>
      </c>
      <c r="I67" s="16">
        <v>22509</v>
      </c>
      <c r="J67" s="16">
        <v>200</v>
      </c>
      <c r="K67" s="16">
        <v>8000</v>
      </c>
      <c r="L67" s="16">
        <v>500</v>
      </c>
      <c r="M67" s="16">
        <v>30000</v>
      </c>
      <c r="N67" s="16">
        <v>5</v>
      </c>
      <c r="O67" s="16">
        <v>605</v>
      </c>
      <c r="P67" s="16">
        <v>543</v>
      </c>
      <c r="Q67" s="16">
        <v>866</v>
      </c>
      <c r="R67" s="16">
        <v>578</v>
      </c>
      <c r="S67" s="22">
        <f t="shared" si="1"/>
        <v>-6.4456721915285453E-2</v>
      </c>
      <c r="T67" s="16">
        <v>553</v>
      </c>
      <c r="U67" s="23">
        <f t="shared" si="2"/>
        <v>4.3252595155709339E-2</v>
      </c>
      <c r="V67" s="16">
        <v>553</v>
      </c>
      <c r="W67" s="34"/>
      <c r="X67" s="34"/>
    </row>
    <row r="68" spans="1:26">
      <c r="A68" s="14" t="s">
        <v>94</v>
      </c>
      <c r="B68" s="6" t="s">
        <v>29</v>
      </c>
      <c r="C68" s="15" t="s">
        <v>22</v>
      </c>
      <c r="D68" s="15" t="s">
        <v>57</v>
      </c>
      <c r="E68" s="16">
        <v>680</v>
      </c>
      <c r="F68" s="16">
        <v>233482</v>
      </c>
      <c r="G68" s="16">
        <v>1522</v>
      </c>
      <c r="H68" s="16">
        <v>2298</v>
      </c>
      <c r="I68" s="16">
        <v>25047</v>
      </c>
      <c r="J68" s="16">
        <v>200</v>
      </c>
      <c r="K68" s="16">
        <v>10000</v>
      </c>
      <c r="L68" s="16">
        <v>500</v>
      </c>
      <c r="M68" s="16">
        <v>60000</v>
      </c>
      <c r="N68" s="16">
        <v>5</v>
      </c>
      <c r="O68" s="16">
        <v>680</v>
      </c>
      <c r="P68" s="16">
        <v>642</v>
      </c>
      <c r="Q68" s="16">
        <v>744</v>
      </c>
      <c r="R68" s="16">
        <v>618</v>
      </c>
      <c r="S68" s="22">
        <f t="shared" ref="S68:S69" si="3">(P68-R68)/P68</f>
        <v>3.7383177570093455E-2</v>
      </c>
      <c r="T68" s="16">
        <v>587</v>
      </c>
      <c r="U68" s="23">
        <f t="shared" si="2"/>
        <v>5.0161812297734629E-2</v>
      </c>
      <c r="V68" s="16">
        <v>587</v>
      </c>
      <c r="W68" s="34"/>
      <c r="X68" s="34"/>
    </row>
    <row r="69" spans="1:26">
      <c r="A69" s="14" t="s">
        <v>95</v>
      </c>
      <c r="B69" s="6" t="s">
        <v>29</v>
      </c>
      <c r="C69" s="15" t="s">
        <v>22</v>
      </c>
      <c r="D69" s="15" t="s">
        <v>57</v>
      </c>
      <c r="E69" s="16">
        <v>1170</v>
      </c>
      <c r="F69" s="16">
        <v>354214</v>
      </c>
      <c r="G69" s="16">
        <v>2124</v>
      </c>
      <c r="H69" s="16">
        <v>3686</v>
      </c>
      <c r="I69" s="16">
        <v>28384</v>
      </c>
      <c r="J69" s="16">
        <v>200</v>
      </c>
      <c r="K69" s="16">
        <v>10000</v>
      </c>
      <c r="L69" s="16">
        <v>500</v>
      </c>
      <c r="M69" s="16">
        <v>100000</v>
      </c>
      <c r="N69" s="16">
        <v>5</v>
      </c>
      <c r="O69" s="16">
        <v>1170</v>
      </c>
      <c r="P69" s="16">
        <v>869</v>
      </c>
      <c r="Q69" s="16">
        <v>922</v>
      </c>
      <c r="R69" s="16">
        <v>677</v>
      </c>
      <c r="S69" s="22">
        <f t="shared" si="3"/>
        <v>0.22094361334867663</v>
      </c>
      <c r="T69" s="16">
        <v>648</v>
      </c>
      <c r="U69" s="23">
        <f t="shared" si="2"/>
        <v>4.2836041358936483E-2</v>
      </c>
      <c r="V69" s="16">
        <v>648</v>
      </c>
      <c r="W69" s="35"/>
      <c r="X69" s="35"/>
    </row>
    <row r="70" spans="1:26" s="11" customFormat="1">
      <c r="A70" s="25" t="s">
        <v>96</v>
      </c>
      <c r="E70" s="26"/>
      <c r="S70" s="27"/>
      <c r="W70" s="26">
        <f>SUM(W3:W69)</f>
        <v>141113</v>
      </c>
      <c r="X70" s="26">
        <f>SUM(X3:X69)</f>
        <v>201411</v>
      </c>
      <c r="Y70" s="28"/>
      <c r="Z70" s="28"/>
    </row>
    <row r="74" spans="1:26">
      <c r="A74" s="32" t="s">
        <v>97</v>
      </c>
      <c r="B74" s="32"/>
      <c r="C74" s="32"/>
      <c r="D74" s="32"/>
    </row>
    <row r="75" spans="1:26">
      <c r="A75" s="32" t="s">
        <v>98</v>
      </c>
      <c r="B75" s="32"/>
      <c r="C75" s="32"/>
      <c r="D75" s="32"/>
    </row>
  </sheetData>
  <mergeCells count="13">
    <mergeCell ref="A1:X1"/>
    <mergeCell ref="A74:D74"/>
    <mergeCell ref="A75:D75"/>
    <mergeCell ref="W3:W6"/>
    <mergeCell ref="W7:W11"/>
    <mergeCell ref="W12:W22"/>
    <mergeCell ref="W23:W31"/>
    <mergeCell ref="W32:W69"/>
    <mergeCell ref="X3:X6"/>
    <mergeCell ref="X7:X11"/>
    <mergeCell ref="X12:X22"/>
    <mergeCell ref="X23:X31"/>
    <mergeCell ref="X32:X69"/>
  </mergeCells>
  <phoneticPr fontId="9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27"/>
  <sheetViews>
    <sheetView zoomScale="120" zoomScaleNormal="120" workbookViewId="0">
      <selection activeCell="E6" sqref="E6"/>
    </sheetView>
  </sheetViews>
  <sheetFormatPr baseColWidth="10" defaultColWidth="11" defaultRowHeight="16"/>
  <cols>
    <col min="1" max="1" width="14.5" style="1" customWidth="1"/>
    <col min="2" max="2" width="20.83203125" style="2" customWidth="1"/>
    <col min="3" max="3" width="19.83203125" customWidth="1"/>
    <col min="4" max="4" width="27.5" customWidth="1"/>
    <col min="6" max="6" width="16.1640625" customWidth="1"/>
    <col min="7" max="7" width="20.6640625" customWidth="1"/>
    <col min="8" max="8" width="10.83203125" style="3"/>
  </cols>
  <sheetData>
    <row r="1" spans="1:9">
      <c r="A1" s="36" t="s">
        <v>99</v>
      </c>
      <c r="B1" s="37"/>
      <c r="C1" s="37"/>
      <c r="D1" s="38"/>
      <c r="H1"/>
      <c r="I1" s="8"/>
    </row>
    <row r="2" spans="1:9" ht="17">
      <c r="A2" s="4" t="s">
        <v>100</v>
      </c>
      <c r="B2" s="5" t="s">
        <v>101</v>
      </c>
      <c r="C2" s="4" t="s">
        <v>102</v>
      </c>
      <c r="D2" s="4" t="s">
        <v>103</v>
      </c>
      <c r="H2"/>
    </row>
    <row r="3" spans="1:9">
      <c r="A3" s="39" t="s">
        <v>104</v>
      </c>
      <c r="B3" s="48" t="s">
        <v>105</v>
      </c>
      <c r="C3" s="6" t="s">
        <v>106</v>
      </c>
      <c r="D3" s="52" t="s">
        <v>29</v>
      </c>
      <c r="H3"/>
    </row>
    <row r="4" spans="1:9">
      <c r="A4" s="40"/>
      <c r="B4" s="49"/>
      <c r="C4" s="6" t="s">
        <v>107</v>
      </c>
      <c r="D4" s="53"/>
      <c r="H4"/>
    </row>
    <row r="5" spans="1:9">
      <c r="A5" s="40"/>
      <c r="B5" s="50"/>
      <c r="C5" s="6" t="s">
        <v>108</v>
      </c>
      <c r="D5" s="53"/>
      <c r="H5"/>
    </row>
    <row r="6" spans="1:9">
      <c r="A6" s="40"/>
      <c r="B6" s="48" t="s">
        <v>109</v>
      </c>
      <c r="C6" s="6" t="s">
        <v>110</v>
      </c>
      <c r="D6" s="53"/>
      <c r="H6"/>
    </row>
    <row r="7" spans="1:9">
      <c r="A7" s="40"/>
      <c r="B7" s="49"/>
      <c r="C7" s="6" t="s">
        <v>111</v>
      </c>
      <c r="D7" s="53"/>
      <c r="H7"/>
    </row>
    <row r="8" spans="1:9">
      <c r="A8" s="40"/>
      <c r="B8" s="49"/>
      <c r="C8" s="6" t="s">
        <v>112</v>
      </c>
      <c r="D8" s="53"/>
      <c r="H8"/>
    </row>
    <row r="9" spans="1:9">
      <c r="A9" s="40"/>
      <c r="B9" s="50"/>
      <c r="C9" s="6" t="s">
        <v>113</v>
      </c>
      <c r="D9" s="53"/>
      <c r="H9"/>
    </row>
    <row r="10" spans="1:9">
      <c r="A10" s="40"/>
      <c r="B10" s="48" t="s">
        <v>114</v>
      </c>
      <c r="C10" s="6" t="s">
        <v>115</v>
      </c>
      <c r="D10" s="53"/>
      <c r="H10"/>
    </row>
    <row r="11" spans="1:9">
      <c r="A11" s="40"/>
      <c r="B11" s="49"/>
      <c r="C11" s="6" t="s">
        <v>116</v>
      </c>
      <c r="D11" s="53"/>
      <c r="H11"/>
    </row>
    <row r="12" spans="1:9">
      <c r="A12" s="40"/>
      <c r="B12" s="49"/>
      <c r="C12" s="6" t="s">
        <v>117</v>
      </c>
      <c r="D12" s="53"/>
      <c r="H12"/>
    </row>
    <row r="13" spans="1:9">
      <c r="A13" s="40"/>
      <c r="B13" s="49"/>
      <c r="C13" s="6" t="s">
        <v>118</v>
      </c>
      <c r="D13" s="53"/>
      <c r="H13"/>
    </row>
    <row r="14" spans="1:9">
      <c r="A14" s="40"/>
      <c r="B14" s="50"/>
      <c r="C14" s="6" t="s">
        <v>119</v>
      </c>
      <c r="D14" s="53"/>
      <c r="H14"/>
    </row>
    <row r="15" spans="1:9">
      <c r="A15" s="40"/>
      <c r="B15" s="48" t="s">
        <v>120</v>
      </c>
      <c r="C15" s="6" t="s">
        <v>121</v>
      </c>
      <c r="D15" s="53"/>
      <c r="H15"/>
    </row>
    <row r="16" spans="1:9">
      <c r="A16" s="40"/>
      <c r="B16" s="49"/>
      <c r="C16" s="6" t="s">
        <v>122</v>
      </c>
      <c r="D16" s="53"/>
      <c r="H16"/>
    </row>
    <row r="17" spans="1:8">
      <c r="A17" s="40"/>
      <c r="B17" s="49"/>
      <c r="C17" s="6" t="s">
        <v>123</v>
      </c>
      <c r="D17" s="53"/>
      <c r="H17"/>
    </row>
    <row r="18" spans="1:8">
      <c r="A18" s="40"/>
      <c r="B18" s="50"/>
      <c r="C18" s="6" t="s">
        <v>124</v>
      </c>
      <c r="D18" s="53"/>
      <c r="H18"/>
    </row>
    <row r="19" spans="1:8">
      <c r="A19" s="40"/>
      <c r="B19" s="48" t="s">
        <v>125</v>
      </c>
      <c r="C19" s="6" t="s">
        <v>126</v>
      </c>
      <c r="D19" s="53"/>
      <c r="H19"/>
    </row>
    <row r="20" spans="1:8">
      <c r="A20" s="40"/>
      <c r="B20" s="49"/>
      <c r="C20" s="6" t="s">
        <v>127</v>
      </c>
      <c r="D20" s="53"/>
      <c r="H20"/>
    </row>
    <row r="21" spans="1:8">
      <c r="A21" s="40"/>
      <c r="B21" s="50"/>
      <c r="C21" s="6" t="s">
        <v>128</v>
      </c>
      <c r="D21" s="53"/>
      <c r="H21"/>
    </row>
    <row r="22" spans="1:8">
      <c r="A22" s="40"/>
      <c r="B22" s="48" t="s">
        <v>129</v>
      </c>
      <c r="C22" s="6" t="s">
        <v>130</v>
      </c>
      <c r="D22" s="53"/>
      <c r="H22"/>
    </row>
    <row r="23" spans="1:8">
      <c r="A23" s="40"/>
      <c r="B23" s="49"/>
      <c r="C23" s="6" t="s">
        <v>127</v>
      </c>
      <c r="D23" s="53"/>
      <c r="H23"/>
    </row>
    <row r="24" spans="1:8">
      <c r="A24" s="40"/>
      <c r="B24" s="50"/>
      <c r="C24" s="6" t="s">
        <v>131</v>
      </c>
      <c r="D24" s="53"/>
      <c r="H24"/>
    </row>
    <row r="25" spans="1:8">
      <c r="A25" s="40"/>
      <c r="B25" s="48" t="s">
        <v>132</v>
      </c>
      <c r="C25" s="6" t="s">
        <v>133</v>
      </c>
      <c r="D25" s="53"/>
      <c r="H25"/>
    </row>
    <row r="26" spans="1:8">
      <c r="A26" s="40"/>
      <c r="B26" s="49"/>
      <c r="C26" s="6" t="s">
        <v>134</v>
      </c>
      <c r="D26" s="53"/>
      <c r="H26"/>
    </row>
    <row r="27" spans="1:8">
      <c r="A27" s="40"/>
      <c r="B27" s="50"/>
      <c r="C27" s="6" t="s">
        <v>135</v>
      </c>
      <c r="D27" s="53"/>
      <c r="H27"/>
    </row>
    <row r="28" spans="1:8">
      <c r="A28" s="40"/>
      <c r="B28" s="48" t="s">
        <v>136</v>
      </c>
      <c r="C28" s="6" t="s">
        <v>137</v>
      </c>
      <c r="D28" s="53"/>
      <c r="H28"/>
    </row>
    <row r="29" spans="1:8">
      <c r="A29" s="40"/>
      <c r="B29" s="49"/>
      <c r="C29" s="6" t="s">
        <v>138</v>
      </c>
      <c r="D29" s="53"/>
      <c r="H29"/>
    </row>
    <row r="30" spans="1:8">
      <c r="A30" s="40"/>
      <c r="B30" s="50"/>
      <c r="C30" s="6" t="s">
        <v>139</v>
      </c>
      <c r="D30" s="53"/>
      <c r="H30"/>
    </row>
    <row r="31" spans="1:8">
      <c r="A31" s="40"/>
      <c r="B31" s="48" t="s">
        <v>140</v>
      </c>
      <c r="C31" s="6" t="s">
        <v>141</v>
      </c>
      <c r="D31" s="53"/>
      <c r="H31"/>
    </row>
    <row r="32" spans="1:8">
      <c r="A32" s="40"/>
      <c r="B32" s="49"/>
      <c r="C32" s="7" t="s">
        <v>142</v>
      </c>
      <c r="D32" s="53"/>
      <c r="H32"/>
    </row>
    <row r="33" spans="1:8">
      <c r="A33" s="41"/>
      <c r="B33" s="50"/>
      <c r="C33" s="7" t="s">
        <v>143</v>
      </c>
      <c r="D33" s="54"/>
      <c r="H33"/>
    </row>
    <row r="34" spans="1:8">
      <c r="A34" s="42" t="s">
        <v>144</v>
      </c>
      <c r="B34" s="51" t="s">
        <v>105</v>
      </c>
      <c r="C34" s="6" t="s">
        <v>106</v>
      </c>
      <c r="D34" s="55" t="s">
        <v>29</v>
      </c>
      <c r="H34"/>
    </row>
    <row r="35" spans="1:8">
      <c r="A35" s="43"/>
      <c r="B35" s="51"/>
      <c r="C35" s="6" t="s">
        <v>107</v>
      </c>
      <c r="D35" s="55"/>
      <c r="H35"/>
    </row>
    <row r="36" spans="1:8">
      <c r="A36" s="43"/>
      <c r="B36" s="51"/>
      <c r="C36" s="6" t="s">
        <v>108</v>
      </c>
      <c r="D36" s="55"/>
      <c r="H36"/>
    </row>
    <row r="37" spans="1:8">
      <c r="A37" s="43"/>
      <c r="B37" s="51" t="s">
        <v>132</v>
      </c>
      <c r="C37" s="6" t="s">
        <v>133</v>
      </c>
      <c r="D37" s="55"/>
      <c r="H37"/>
    </row>
    <row r="38" spans="1:8">
      <c r="A38" s="43"/>
      <c r="B38" s="51"/>
      <c r="C38" s="6" t="s">
        <v>134</v>
      </c>
      <c r="D38" s="55"/>
      <c r="H38"/>
    </row>
    <row r="39" spans="1:8">
      <c r="A39" s="43"/>
      <c r="B39" s="51"/>
      <c r="C39" s="6" t="s">
        <v>135</v>
      </c>
      <c r="D39" s="55"/>
      <c r="H39"/>
    </row>
    <row r="40" spans="1:8">
      <c r="A40" s="43"/>
      <c r="B40" s="51" t="s">
        <v>145</v>
      </c>
      <c r="C40" s="6" t="s">
        <v>110</v>
      </c>
      <c r="D40" s="55"/>
      <c r="H40"/>
    </row>
    <row r="41" spans="1:8">
      <c r="A41" s="43"/>
      <c r="B41" s="51"/>
      <c r="C41" s="6" t="s">
        <v>111</v>
      </c>
      <c r="D41" s="55"/>
      <c r="H41"/>
    </row>
    <row r="42" spans="1:8">
      <c r="A42" s="43"/>
      <c r="B42" s="51"/>
      <c r="C42" s="6" t="s">
        <v>146</v>
      </c>
      <c r="D42" s="55"/>
      <c r="H42"/>
    </row>
    <row r="43" spans="1:8">
      <c r="A43" s="43"/>
      <c r="B43" s="51"/>
      <c r="C43" s="6" t="s">
        <v>147</v>
      </c>
      <c r="D43" s="55"/>
      <c r="H43"/>
    </row>
    <row r="44" spans="1:8">
      <c r="A44" s="43"/>
      <c r="B44" s="51" t="s">
        <v>148</v>
      </c>
      <c r="C44" s="6" t="s">
        <v>149</v>
      </c>
      <c r="D44" s="55"/>
      <c r="H44"/>
    </row>
    <row r="45" spans="1:8">
      <c r="A45" s="43"/>
      <c r="B45" s="51"/>
      <c r="C45" s="6" t="s">
        <v>121</v>
      </c>
      <c r="D45" s="55"/>
      <c r="H45"/>
    </row>
    <row r="46" spans="1:8">
      <c r="A46" s="43"/>
      <c r="B46" s="51"/>
      <c r="C46" s="6" t="s">
        <v>115</v>
      </c>
      <c r="D46" s="55"/>
      <c r="H46"/>
    </row>
    <row r="47" spans="1:8">
      <c r="A47" s="43"/>
      <c r="B47" s="51" t="s">
        <v>150</v>
      </c>
      <c r="C47" s="6" t="s">
        <v>151</v>
      </c>
      <c r="D47" s="55"/>
      <c r="H47"/>
    </row>
    <row r="48" spans="1:8">
      <c r="A48" s="43"/>
      <c r="B48" s="51"/>
      <c r="C48" s="6" t="s">
        <v>152</v>
      </c>
      <c r="D48" s="55"/>
      <c r="H48"/>
    </row>
    <row r="49" spans="1:8">
      <c r="A49" s="43"/>
      <c r="B49" s="51"/>
      <c r="C49" s="6" t="s">
        <v>153</v>
      </c>
      <c r="D49" s="55"/>
      <c r="H49"/>
    </row>
    <row r="50" spans="1:8">
      <c r="A50" s="43"/>
      <c r="B50" s="51"/>
      <c r="C50" s="6" t="s">
        <v>154</v>
      </c>
      <c r="D50" s="55"/>
      <c r="H50"/>
    </row>
    <row r="51" spans="1:8">
      <c r="A51" s="43"/>
      <c r="B51" s="48" t="s">
        <v>155</v>
      </c>
      <c r="C51" s="6" t="s">
        <v>156</v>
      </c>
      <c r="D51" s="55"/>
      <c r="H51"/>
    </row>
    <row r="52" spans="1:8">
      <c r="A52" s="43"/>
      <c r="B52" s="49"/>
      <c r="C52" s="6" t="s">
        <v>157</v>
      </c>
      <c r="D52" s="55"/>
      <c r="H52"/>
    </row>
    <row r="53" spans="1:8">
      <c r="A53" s="43"/>
      <c r="B53" s="50"/>
      <c r="C53" s="6" t="s">
        <v>158</v>
      </c>
      <c r="D53" s="55"/>
      <c r="H53"/>
    </row>
    <row r="54" spans="1:8">
      <c r="A54" s="43"/>
      <c r="B54" s="48" t="s">
        <v>125</v>
      </c>
      <c r="C54" s="6" t="s">
        <v>159</v>
      </c>
      <c r="D54" s="55"/>
      <c r="H54"/>
    </row>
    <row r="55" spans="1:8">
      <c r="A55" s="43"/>
      <c r="B55" s="49"/>
      <c r="C55" s="6" t="s">
        <v>127</v>
      </c>
      <c r="D55" s="55"/>
      <c r="H55"/>
    </row>
    <row r="56" spans="1:8">
      <c r="A56" s="44"/>
      <c r="B56" s="50"/>
      <c r="C56" s="6" t="s">
        <v>128</v>
      </c>
      <c r="D56" s="55"/>
      <c r="H56"/>
    </row>
    <row r="57" spans="1:8">
      <c r="A57" s="42" t="s">
        <v>144</v>
      </c>
      <c r="B57" s="51" t="s">
        <v>105</v>
      </c>
      <c r="C57" s="6" t="s">
        <v>160</v>
      </c>
      <c r="D57" s="55" t="s">
        <v>21</v>
      </c>
      <c r="H57"/>
    </row>
    <row r="58" spans="1:8">
      <c r="A58" s="43"/>
      <c r="B58" s="51"/>
      <c r="C58" s="6" t="s">
        <v>161</v>
      </c>
      <c r="D58" s="55"/>
      <c r="H58"/>
    </row>
    <row r="59" spans="1:8">
      <c r="A59" s="43"/>
      <c r="B59" s="51"/>
      <c r="C59" s="6" t="s">
        <v>162</v>
      </c>
      <c r="D59" s="55"/>
      <c r="H59"/>
    </row>
    <row r="60" spans="1:8">
      <c r="A60" s="43"/>
      <c r="B60" s="51" t="s">
        <v>132</v>
      </c>
      <c r="C60" s="6" t="s">
        <v>163</v>
      </c>
      <c r="D60" s="55"/>
      <c r="H60"/>
    </row>
    <row r="61" spans="1:8">
      <c r="A61" s="43"/>
      <c r="B61" s="51"/>
      <c r="C61" s="6" t="s">
        <v>164</v>
      </c>
      <c r="D61" s="55"/>
      <c r="H61"/>
    </row>
    <row r="62" spans="1:8">
      <c r="A62" s="43"/>
      <c r="B62" s="51"/>
      <c r="C62" s="6" t="s">
        <v>165</v>
      </c>
      <c r="D62" s="55"/>
      <c r="H62"/>
    </row>
    <row r="63" spans="1:8">
      <c r="A63" s="43"/>
      <c r="B63" s="51" t="s">
        <v>145</v>
      </c>
      <c r="C63" s="6" t="s">
        <v>166</v>
      </c>
      <c r="D63" s="55"/>
      <c r="H63"/>
    </row>
    <row r="64" spans="1:8">
      <c r="A64" s="43"/>
      <c r="B64" s="51"/>
      <c r="C64" s="6" t="s">
        <v>167</v>
      </c>
      <c r="D64" s="55"/>
      <c r="H64"/>
    </row>
    <row r="65" spans="1:8">
      <c r="A65" s="43"/>
      <c r="B65" s="51"/>
      <c r="C65" s="6" t="s">
        <v>168</v>
      </c>
      <c r="D65" s="55"/>
      <c r="H65"/>
    </row>
    <row r="66" spans="1:8">
      <c r="A66" s="43"/>
      <c r="B66" s="51"/>
      <c r="C66" s="6" t="s">
        <v>169</v>
      </c>
      <c r="D66" s="55"/>
      <c r="H66"/>
    </row>
    <row r="67" spans="1:8">
      <c r="A67" s="43"/>
      <c r="B67" s="51" t="s">
        <v>148</v>
      </c>
      <c r="C67" s="6" t="s">
        <v>170</v>
      </c>
      <c r="D67" s="55"/>
      <c r="H67"/>
    </row>
    <row r="68" spans="1:8">
      <c r="A68" s="43"/>
      <c r="B68" s="51"/>
      <c r="C68" s="6" t="s">
        <v>171</v>
      </c>
      <c r="D68" s="55"/>
      <c r="H68"/>
    </row>
    <row r="69" spans="1:8">
      <c r="A69" s="43"/>
      <c r="B69" s="51"/>
      <c r="C69" s="6" t="s">
        <v>172</v>
      </c>
      <c r="D69" s="55"/>
      <c r="H69"/>
    </row>
    <row r="70" spans="1:8">
      <c r="A70" s="43"/>
      <c r="B70" s="51" t="s">
        <v>150</v>
      </c>
      <c r="C70" s="6" t="s">
        <v>173</v>
      </c>
      <c r="D70" s="55"/>
      <c r="H70"/>
    </row>
    <row r="71" spans="1:8">
      <c r="A71" s="43"/>
      <c r="B71" s="51"/>
      <c r="C71" s="6" t="s">
        <v>174</v>
      </c>
      <c r="D71" s="55"/>
      <c r="H71"/>
    </row>
    <row r="72" spans="1:8">
      <c r="A72" s="43"/>
      <c r="B72" s="51"/>
      <c r="C72" s="6" t="s">
        <v>175</v>
      </c>
      <c r="D72" s="55"/>
      <c r="H72"/>
    </row>
    <row r="73" spans="1:8">
      <c r="A73" s="43"/>
      <c r="B73" s="51"/>
      <c r="C73" s="6" t="s">
        <v>176</v>
      </c>
      <c r="D73" s="55"/>
      <c r="H73"/>
    </row>
    <row r="74" spans="1:8">
      <c r="A74" s="43"/>
      <c r="B74" s="48" t="s">
        <v>155</v>
      </c>
      <c r="C74" s="6" t="s">
        <v>177</v>
      </c>
      <c r="D74" s="55"/>
      <c r="H74"/>
    </row>
    <row r="75" spans="1:8">
      <c r="A75" s="43"/>
      <c r="B75" s="49"/>
      <c r="C75" s="6" t="s">
        <v>178</v>
      </c>
      <c r="D75" s="55"/>
      <c r="H75"/>
    </row>
    <row r="76" spans="1:8">
      <c r="A76" s="43"/>
      <c r="B76" s="50"/>
      <c r="C76" s="6" t="s">
        <v>179</v>
      </c>
      <c r="D76" s="55"/>
      <c r="H76"/>
    </row>
    <row r="77" spans="1:8">
      <c r="A77" s="43"/>
      <c r="B77" s="48" t="s">
        <v>125</v>
      </c>
      <c r="C77" s="6" t="s">
        <v>180</v>
      </c>
      <c r="D77" s="55"/>
      <c r="H77"/>
    </row>
    <row r="78" spans="1:8">
      <c r="A78" s="43"/>
      <c r="B78" s="49"/>
      <c r="C78" s="6" t="s">
        <v>181</v>
      </c>
      <c r="D78" s="55"/>
      <c r="H78"/>
    </row>
    <row r="79" spans="1:8">
      <c r="A79" s="44"/>
      <c r="B79" s="50"/>
      <c r="C79" s="6" t="s">
        <v>182</v>
      </c>
      <c r="D79" s="55"/>
      <c r="H79"/>
    </row>
    <row r="80" spans="1:8">
      <c r="A80" s="45" t="s">
        <v>183</v>
      </c>
      <c r="B80" s="45" t="s">
        <v>132</v>
      </c>
      <c r="C80" s="6" t="s">
        <v>133</v>
      </c>
      <c r="D80" s="52" t="s">
        <v>29</v>
      </c>
      <c r="H80"/>
    </row>
    <row r="81" spans="1:8">
      <c r="A81" s="46"/>
      <c r="B81" s="46"/>
      <c r="C81" s="6" t="s">
        <v>134</v>
      </c>
      <c r="D81" s="53"/>
      <c r="H81"/>
    </row>
    <row r="82" spans="1:8">
      <c r="A82" s="46"/>
      <c r="B82" s="47"/>
      <c r="C82" s="6" t="s">
        <v>135</v>
      </c>
      <c r="D82" s="53"/>
      <c r="H82"/>
    </row>
    <row r="83" spans="1:8">
      <c r="A83" s="46"/>
      <c r="B83" s="48" t="s">
        <v>184</v>
      </c>
      <c r="C83" s="9" t="s">
        <v>185</v>
      </c>
      <c r="D83" s="53"/>
      <c r="H83"/>
    </row>
    <row r="84" spans="1:8">
      <c r="A84" s="46"/>
      <c r="B84" s="50"/>
      <c r="C84" s="9" t="s">
        <v>186</v>
      </c>
      <c r="D84" s="53"/>
      <c r="H84"/>
    </row>
    <row r="85" spans="1:8">
      <c r="A85" s="46"/>
      <c r="B85" s="48" t="s">
        <v>187</v>
      </c>
      <c r="C85" s="9" t="s">
        <v>188</v>
      </c>
      <c r="D85" s="53"/>
      <c r="H85"/>
    </row>
    <row r="86" spans="1:8">
      <c r="A86" s="46"/>
      <c r="B86" s="50"/>
      <c r="C86" s="9" t="s">
        <v>189</v>
      </c>
      <c r="D86" s="53"/>
      <c r="H86"/>
    </row>
    <row r="87" spans="1:8">
      <c r="A87" s="46"/>
      <c r="B87" s="48" t="s">
        <v>148</v>
      </c>
      <c r="C87" s="6" t="s">
        <v>149</v>
      </c>
      <c r="D87" s="53"/>
      <c r="H87"/>
    </row>
    <row r="88" spans="1:8">
      <c r="A88" s="46"/>
      <c r="B88" s="49"/>
      <c r="C88" s="6" t="s">
        <v>121</v>
      </c>
      <c r="D88" s="53"/>
      <c r="H88"/>
    </row>
    <row r="89" spans="1:8">
      <c r="A89" s="46"/>
      <c r="B89" s="50"/>
      <c r="C89" s="6" t="s">
        <v>115</v>
      </c>
      <c r="D89" s="53"/>
      <c r="H89"/>
    </row>
    <row r="90" spans="1:8">
      <c r="A90" s="46"/>
      <c r="B90" s="48" t="s">
        <v>190</v>
      </c>
      <c r="C90" s="6" t="s">
        <v>111</v>
      </c>
      <c r="D90" s="53"/>
      <c r="H90"/>
    </row>
    <row r="91" spans="1:8">
      <c r="A91" s="46"/>
      <c r="B91" s="49"/>
      <c r="C91" s="6" t="s">
        <v>146</v>
      </c>
      <c r="D91" s="53"/>
      <c r="H91"/>
    </row>
    <row r="92" spans="1:8">
      <c r="A92" s="47"/>
      <c r="B92" s="50"/>
      <c r="C92" s="6" t="s">
        <v>147</v>
      </c>
      <c r="D92" s="54"/>
      <c r="H92"/>
    </row>
    <row r="93" spans="1:8">
      <c r="A93" s="45" t="s">
        <v>191</v>
      </c>
      <c r="B93" s="48" t="s">
        <v>192</v>
      </c>
      <c r="C93" s="9" t="s">
        <v>193</v>
      </c>
      <c r="D93" s="52" t="s">
        <v>21</v>
      </c>
      <c r="H93"/>
    </row>
    <row r="94" spans="1:8">
      <c r="A94" s="46"/>
      <c r="B94" s="50"/>
      <c r="C94" s="9" t="s">
        <v>194</v>
      </c>
      <c r="D94" s="53"/>
      <c r="H94"/>
    </row>
    <row r="95" spans="1:8">
      <c r="A95" s="46"/>
      <c r="B95" s="48" t="s">
        <v>132</v>
      </c>
      <c r="C95" s="9" t="s">
        <v>163</v>
      </c>
      <c r="D95" s="53"/>
      <c r="H95"/>
    </row>
    <row r="96" spans="1:8">
      <c r="A96" s="46"/>
      <c r="B96" s="50"/>
      <c r="C96" s="9" t="s">
        <v>195</v>
      </c>
      <c r="D96" s="53"/>
      <c r="H96"/>
    </row>
    <row r="97" spans="1:8">
      <c r="A97" s="46"/>
      <c r="B97" s="48" t="s">
        <v>196</v>
      </c>
      <c r="C97" s="9" t="s">
        <v>197</v>
      </c>
      <c r="D97" s="53"/>
      <c r="H97"/>
    </row>
    <row r="98" spans="1:8">
      <c r="A98" s="46"/>
      <c r="B98" s="50"/>
      <c r="C98" s="9" t="s">
        <v>172</v>
      </c>
      <c r="D98" s="53"/>
      <c r="H98"/>
    </row>
    <row r="99" spans="1:8">
      <c r="A99" s="46"/>
      <c r="B99" s="48" t="s">
        <v>198</v>
      </c>
      <c r="C99" s="9" t="s">
        <v>199</v>
      </c>
      <c r="D99" s="53"/>
      <c r="H99"/>
    </row>
    <row r="100" spans="1:8">
      <c r="A100" s="46"/>
      <c r="B100" s="50"/>
      <c r="C100" s="9" t="s">
        <v>200</v>
      </c>
      <c r="D100" s="53"/>
      <c r="H100"/>
    </row>
    <row r="101" spans="1:8">
      <c r="A101" s="46"/>
      <c r="B101" s="48" t="s">
        <v>201</v>
      </c>
      <c r="C101" s="9" t="s">
        <v>202</v>
      </c>
      <c r="D101" s="53"/>
      <c r="H101"/>
    </row>
    <row r="102" spans="1:8">
      <c r="A102" s="46"/>
      <c r="B102" s="50"/>
      <c r="C102" s="9" t="s">
        <v>203</v>
      </c>
      <c r="D102" s="53"/>
      <c r="H102"/>
    </row>
    <row r="103" spans="1:8">
      <c r="A103" s="46"/>
      <c r="B103" s="48" t="s">
        <v>204</v>
      </c>
      <c r="C103" s="9" t="s">
        <v>168</v>
      </c>
      <c r="D103" s="53"/>
      <c r="H103"/>
    </row>
    <row r="104" spans="1:8">
      <c r="A104" s="46"/>
      <c r="B104" s="49"/>
      <c r="C104" s="9" t="s">
        <v>205</v>
      </c>
      <c r="D104" s="53"/>
      <c r="H104"/>
    </row>
    <row r="105" spans="1:8">
      <c r="A105" s="46"/>
      <c r="B105" s="50"/>
      <c r="C105" s="9" t="s">
        <v>169</v>
      </c>
      <c r="D105" s="53"/>
      <c r="H105"/>
    </row>
    <row r="106" spans="1:8">
      <c r="A106" s="46"/>
      <c r="B106" s="48" t="s">
        <v>206</v>
      </c>
      <c r="C106" s="9" t="s">
        <v>207</v>
      </c>
      <c r="D106" s="53"/>
      <c r="H106"/>
    </row>
    <row r="107" spans="1:8">
      <c r="A107" s="47"/>
      <c r="B107" s="50"/>
      <c r="C107" s="9" t="s">
        <v>208</v>
      </c>
      <c r="D107" s="54"/>
      <c r="H107"/>
    </row>
    <row r="108" spans="1:8">
      <c r="A108"/>
      <c r="B108"/>
      <c r="H108"/>
    </row>
    <row r="109" spans="1:8">
      <c r="A109"/>
      <c r="B109"/>
      <c r="H109"/>
    </row>
    <row r="110" spans="1:8">
      <c r="A110"/>
      <c r="B110"/>
      <c r="H110"/>
    </row>
    <row r="111" spans="1:8">
      <c r="A111"/>
      <c r="B111"/>
      <c r="H111"/>
    </row>
    <row r="112" spans="1:8">
      <c r="A112"/>
      <c r="B112"/>
      <c r="H112"/>
    </row>
    <row r="113" customFormat="1"/>
    <row r="114" customFormat="1"/>
    <row r="115" customFormat="1"/>
    <row r="116" customFormat="1"/>
    <row r="117" customFormat="1"/>
    <row r="118" customFormat="1"/>
    <row r="119" customFormat="1"/>
    <row r="120" customFormat="1"/>
    <row r="121" customFormat="1"/>
    <row r="122" customFormat="1"/>
    <row r="123" customFormat="1"/>
    <row r="124" customFormat="1"/>
    <row r="125" customFormat="1"/>
    <row r="126" customFormat="1"/>
    <row r="127" customFormat="1"/>
  </sheetData>
  <mergeCells count="46">
    <mergeCell ref="B99:B100"/>
    <mergeCell ref="B101:B102"/>
    <mergeCell ref="B103:B105"/>
    <mergeCell ref="B106:B107"/>
    <mergeCell ref="D3:D33"/>
    <mergeCell ref="D34:D56"/>
    <mergeCell ref="D57:D79"/>
    <mergeCell ref="D80:D92"/>
    <mergeCell ref="D93:D107"/>
    <mergeCell ref="B87:B89"/>
    <mergeCell ref="B90:B92"/>
    <mergeCell ref="B93:B94"/>
    <mergeCell ref="B95:B96"/>
    <mergeCell ref="B97:B98"/>
    <mergeCell ref="A93:A107"/>
    <mergeCell ref="B3:B5"/>
    <mergeCell ref="B6:B9"/>
    <mergeCell ref="B10:B14"/>
    <mergeCell ref="B15:B18"/>
    <mergeCell ref="B19:B21"/>
    <mergeCell ref="B22:B24"/>
    <mergeCell ref="B25:B27"/>
    <mergeCell ref="B28:B30"/>
    <mergeCell ref="B31:B33"/>
    <mergeCell ref="B34:B36"/>
    <mergeCell ref="B37:B39"/>
    <mergeCell ref="B40:B43"/>
    <mergeCell ref="B44:B46"/>
    <mergeCell ref="B47:B50"/>
    <mergeCell ref="B51:B53"/>
    <mergeCell ref="A1:D1"/>
    <mergeCell ref="A3:A33"/>
    <mergeCell ref="A34:A56"/>
    <mergeCell ref="A57:A79"/>
    <mergeCell ref="A80:A92"/>
    <mergeCell ref="B54:B56"/>
    <mergeCell ref="B57:B59"/>
    <mergeCell ref="B60:B62"/>
    <mergeCell ref="B63:B66"/>
    <mergeCell ref="B67:B69"/>
    <mergeCell ref="B70:B73"/>
    <mergeCell ref="B74:B76"/>
    <mergeCell ref="B77:B79"/>
    <mergeCell ref="B80:B82"/>
    <mergeCell ref="B83:B84"/>
    <mergeCell ref="B85:B86"/>
  </mergeCells>
  <phoneticPr fontId="9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Supplementary Table S1</vt:lpstr>
      <vt:lpstr>Supplementary Table 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pengwei dong</cp:lastModifiedBy>
  <dcterms:created xsi:type="dcterms:W3CDTF">2024-06-17T17:22:00Z</dcterms:created>
  <dcterms:modified xsi:type="dcterms:W3CDTF">2025-04-11T06:21:40Z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2A3BB1A49EAAB6AE27E2DC6779E94156_42</vt:lpwstr>
  </property>
  <property fmtid="{D5CDD505-2E9C-101B-9397-08002B2CF9AE}" pid="3" name="KSOProductBuildVer">
    <vt:lpwstr>2052-6.5.2.8766</vt:lpwstr>
  </property>
</Properties>
</file>